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8 Statistika/2018_IV ketvirtis/"/>
    </mc:Choice>
  </mc:AlternateContent>
  <xr:revisionPtr revIDLastSave="157" documentId="8_{4379F7A1-EC91-4D98-9407-B4B48DE0157E}" xr6:coauthVersionLast="45" xr6:coauthVersionMax="45" xr10:uidLastSave="{7D2A02A8-D8A5-4850-9A01-ECDB7BF61A6D}"/>
  <bookViews>
    <workbookView xWindow="-110" yWindow="-110" windowWidth="19420" windowHeight="10420" activeTab="1" xr2:uid="{AF68163D-C4B7-496D-BF94-F856FEE4F477}"/>
  </bookViews>
  <sheets>
    <sheet name="LT" sheetId="1" r:id="rId1"/>
    <sheet name="ENG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P6" i="1"/>
  <c r="P8" i="1"/>
  <c r="P10" i="1"/>
  <c r="N10" i="1"/>
  <c r="C10" i="1"/>
  <c r="B10" i="1"/>
  <c r="Q15" i="1"/>
  <c r="Q16" i="1"/>
  <c r="C17" i="1"/>
  <c r="E17" i="1"/>
  <c r="G17" i="1"/>
  <c r="I17" i="1"/>
  <c r="K17" i="1"/>
  <c r="Q17" i="1"/>
  <c r="Q14" i="1"/>
  <c r="P15" i="1"/>
  <c r="P16" i="1"/>
  <c r="B17" i="1"/>
  <c r="D17" i="1"/>
  <c r="F17" i="1"/>
  <c r="H17" i="1"/>
  <c r="J17" i="1"/>
  <c r="P17" i="1"/>
  <c r="P14" i="1"/>
  <c r="Q7" i="1"/>
  <c r="Q8" i="1"/>
  <c r="Q9" i="1"/>
  <c r="E10" i="1"/>
  <c r="G10" i="1"/>
  <c r="I10" i="1"/>
  <c r="K10" i="1"/>
  <c r="M10" i="1"/>
  <c r="Q10" i="1"/>
  <c r="Q6" i="1"/>
  <c r="P7" i="1"/>
  <c r="P9" i="1"/>
  <c r="D10" i="1"/>
  <c r="F10" i="1"/>
  <c r="H10" i="1"/>
  <c r="J10" i="1"/>
  <c r="L10" i="1"/>
</calcChain>
</file>

<file path=xl/sharedStrings.xml><?xml version="1.0" encoding="utf-8"?>
<sst xmlns="http://schemas.openxmlformats.org/spreadsheetml/2006/main" count="123" uniqueCount="44">
  <si>
    <t>Kortelių skaičius ir apyvarta</t>
  </si>
  <si>
    <t xml:space="preserve">                                                                                                                                                                                                </t>
  </si>
  <si>
    <t>AB Citadele bankas, grupės duomenys</t>
  </si>
  <si>
    <t>Danske Bank A/S Lietuvos filialas, grupės duomenys</t>
  </si>
  <si>
    <t>Luminor</t>
  </si>
  <si>
    <t>Lietuvos centrinė kredito unija</t>
  </si>
  <si>
    <t>AB SEB bankas, grupės duomenys</t>
  </si>
  <si>
    <t>Swedbank, AB grupės duomenys</t>
  </si>
  <si>
    <t>AB Šiaulių bankas, grupės duomenys</t>
  </si>
  <si>
    <t>Bankai</t>
  </si>
  <si>
    <t>Kortelės tipas</t>
  </si>
  <si>
    <t>Skaičius</t>
  </si>
  <si>
    <t>Apyvarta, tūkst.EUR</t>
  </si>
  <si>
    <t>Debetinės, iš viso</t>
  </si>
  <si>
    <t>Iš jų verslo ("business")</t>
  </si>
  <si>
    <t>Kreditinės, iš viso</t>
  </si>
  <si>
    <t>Iš viso</t>
  </si>
  <si>
    <t>Operacijos kortelėmis</t>
  </si>
  <si>
    <t>Transakcijų skaičius, tūkst.vnt.</t>
  </si>
  <si>
    <t>Grynųjų pinigų išėmimas ATM</t>
  </si>
  <si>
    <t>Grynųjų pinigų išėmimas per EKS</t>
  </si>
  <si>
    <t>Atsiskaitymai už pirkinius</t>
  </si>
  <si>
    <t>Payment cards</t>
  </si>
  <si>
    <t>Banks</t>
  </si>
  <si>
    <t>Card type</t>
  </si>
  <si>
    <t>Number</t>
  </si>
  <si>
    <t>o/w: business cards</t>
  </si>
  <si>
    <t>Total</t>
  </si>
  <si>
    <t>Transactions</t>
  </si>
  <si>
    <t>Cash with drawal in ATM's</t>
  </si>
  <si>
    <t>Cash with drawal in POS</t>
  </si>
  <si>
    <t>Purchase account</t>
  </si>
  <si>
    <t>2018 m. IV ketv.</t>
  </si>
  <si>
    <t>IVth,  2018 (number - end of period)</t>
  </si>
  <si>
    <t>Debit cards, total</t>
  </si>
  <si>
    <t>Credit cards, total</t>
  </si>
  <si>
    <t>Value of transactions, thousand EUR</t>
  </si>
  <si>
    <t>Volume of transactions, thousand</t>
  </si>
  <si>
    <t>AB Citadele bank, group data</t>
  </si>
  <si>
    <t>Danske Bank A/S Lithuanian branch, group data</t>
  </si>
  <si>
    <t>Lithuanian Central Credit Union</t>
  </si>
  <si>
    <t>AB SEB bank, group data</t>
  </si>
  <si>
    <t>Swedbank, AB group data</t>
  </si>
  <si>
    <t>AB Šiaulių bankas, group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</si>
</sst>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/>
  </cellStyleXfs>
  <cellXfs count="67">
    <xf numFmtId="0" fontId="0" fillId="0" borderId="0" xfId="0"/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3" fontId="5" fillId="4" borderId="1" xfId="2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Alignment="1">
      <alignment horizontal="center"/>
    </xf>
    <xf numFmtId="3" fontId="5" fillId="4" borderId="1" xfId="3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/>
    <xf numFmtId="3" fontId="2" fillId="0" borderId="0" xfId="0" applyNumberFormat="1" applyFont="1" applyFill="1" applyAlignment="1">
      <alignment horizontal="center"/>
    </xf>
    <xf numFmtId="3" fontId="2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/>
    <xf numFmtId="3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2" fontId="2" fillId="0" borderId="0" xfId="0" applyNumberFormat="1" applyFont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30DA1E69-5DE8-4DE3-B87A-1025BFCFE3E4}"/>
    <cellStyle name="Normal 3" xfId="3" xr:uid="{016704EF-3BEF-4A31-BEB7-21837DEF9B3F}"/>
    <cellStyle name="Normal_Sheet1" xfId="1" xr:uid="{BA110442-2A9F-4640-AEA2-2ADC0544B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870A9-6B2E-49AE-8A1D-77801621121C}">
  <dimension ref="A1:AT18"/>
  <sheetViews>
    <sheetView zoomScale="85" zoomScaleNormal="85" workbookViewId="0">
      <selection activeCell="D29" sqref="D29"/>
    </sheetView>
  </sheetViews>
  <sheetFormatPr defaultColWidth="26.1796875" defaultRowHeight="15.5" x14ac:dyDescent="0.35"/>
  <cols>
    <col min="1" max="1" width="46.54296875" style="41" customWidth="1"/>
    <col min="2" max="3" width="26.1796875" style="4" customWidth="1"/>
    <col min="4" max="11" width="26.1796875" style="1" customWidth="1"/>
    <col min="12" max="17" width="26.1796875" style="1"/>
    <col min="18" max="16384" width="26.1796875" style="2"/>
  </cols>
  <sheetData>
    <row r="1" spans="1:46" x14ac:dyDescent="0.35">
      <c r="A1" s="58" t="s">
        <v>0</v>
      </c>
      <c r="B1" s="58"/>
      <c r="C1" s="58"/>
      <c r="E1" s="1" t="s">
        <v>1</v>
      </c>
    </row>
    <row r="2" spans="1:46" x14ac:dyDescent="0.35">
      <c r="A2" s="59" t="s">
        <v>32</v>
      </c>
      <c r="B2" s="59"/>
      <c r="C2" s="59"/>
    </row>
    <row r="3" spans="1:46" x14ac:dyDescent="0.35">
      <c r="A3" s="3"/>
    </row>
    <row r="4" spans="1:46" ht="27.5" customHeight="1" x14ac:dyDescent="0.35">
      <c r="A4" s="5"/>
      <c r="B4" s="55" t="s">
        <v>2</v>
      </c>
      <c r="C4" s="56"/>
      <c r="D4" s="55" t="s">
        <v>3</v>
      </c>
      <c r="E4" s="56"/>
      <c r="F4" s="55" t="s">
        <v>4</v>
      </c>
      <c r="G4" s="56"/>
      <c r="H4" s="55" t="s">
        <v>5</v>
      </c>
      <c r="I4" s="56"/>
      <c r="J4" s="52" t="s">
        <v>6</v>
      </c>
      <c r="K4" s="52"/>
      <c r="L4" s="52" t="s">
        <v>7</v>
      </c>
      <c r="M4" s="52"/>
      <c r="N4" s="52" t="s">
        <v>8</v>
      </c>
      <c r="O4" s="52"/>
      <c r="P4" s="52" t="s">
        <v>9</v>
      </c>
      <c r="Q4" s="52"/>
    </row>
    <row r="5" spans="1:46" x14ac:dyDescent="0.35">
      <c r="A5" s="6" t="s">
        <v>10</v>
      </c>
      <c r="B5" s="7" t="s">
        <v>11</v>
      </c>
      <c r="C5" s="8" t="s">
        <v>12</v>
      </c>
      <c r="D5" s="7" t="s">
        <v>11</v>
      </c>
      <c r="E5" s="8" t="s">
        <v>12</v>
      </c>
      <c r="F5" s="7" t="s">
        <v>11</v>
      </c>
      <c r="G5" s="8" t="s">
        <v>12</v>
      </c>
      <c r="H5" s="7" t="s">
        <v>11</v>
      </c>
      <c r="I5" s="8" t="s">
        <v>12</v>
      </c>
      <c r="J5" s="7" t="s">
        <v>11</v>
      </c>
      <c r="K5" s="8" t="s">
        <v>12</v>
      </c>
      <c r="L5" s="7" t="s">
        <v>11</v>
      </c>
      <c r="M5" s="8" t="s">
        <v>12</v>
      </c>
      <c r="N5" s="7" t="s">
        <v>11</v>
      </c>
      <c r="O5" s="8" t="s">
        <v>12</v>
      </c>
      <c r="P5" s="7" t="s">
        <v>11</v>
      </c>
      <c r="Q5" s="8" t="s">
        <v>12</v>
      </c>
    </row>
    <row r="6" spans="1:46" s="20" customFormat="1" x14ac:dyDescent="0.35">
      <c r="A6" s="9" t="s">
        <v>13</v>
      </c>
      <c r="B6" s="10">
        <v>38379</v>
      </c>
      <c r="C6" s="10">
        <v>51627.870580000068</v>
      </c>
      <c r="D6" s="10">
        <v>1245</v>
      </c>
      <c r="E6" s="10">
        <v>3254</v>
      </c>
      <c r="F6" s="11">
        <v>452243</v>
      </c>
      <c r="G6" s="12">
        <v>652826</v>
      </c>
      <c r="H6" s="13">
        <v>8393</v>
      </c>
      <c r="I6" s="14">
        <v>7277</v>
      </c>
      <c r="J6" s="10">
        <v>764722</v>
      </c>
      <c r="K6" s="15">
        <v>1145481</v>
      </c>
      <c r="L6" s="16">
        <v>1474447</v>
      </c>
      <c r="M6" s="17">
        <v>2008332.3154800003</v>
      </c>
      <c r="N6" s="10">
        <v>123811</v>
      </c>
      <c r="O6" s="15">
        <v>136419</v>
      </c>
      <c r="P6" s="18">
        <f>SUM(B6,D6,F6,H6,J6,L6,N6)</f>
        <v>2863240</v>
      </c>
      <c r="Q6" s="18">
        <f>SUM(C6,E6,G6,I6,K6,M6,O6)</f>
        <v>4005217.1860600002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s="20" customFormat="1" x14ac:dyDescent="0.35">
      <c r="A7" s="9" t="s">
        <v>14</v>
      </c>
      <c r="B7" s="10">
        <v>1979</v>
      </c>
      <c r="C7" s="10">
        <v>6422.2518100000098</v>
      </c>
      <c r="D7" s="10">
        <v>455</v>
      </c>
      <c r="E7" s="10">
        <v>1048</v>
      </c>
      <c r="F7" s="11">
        <v>25694</v>
      </c>
      <c r="G7" s="12">
        <v>77954</v>
      </c>
      <c r="H7" s="13"/>
      <c r="I7" s="13"/>
      <c r="J7" s="10">
        <v>34355</v>
      </c>
      <c r="K7" s="10">
        <v>77532</v>
      </c>
      <c r="L7" s="10">
        <v>50366</v>
      </c>
      <c r="M7" s="10">
        <v>135923.83874000001</v>
      </c>
      <c r="N7" s="10">
        <v>5944</v>
      </c>
      <c r="O7" s="10">
        <v>19265</v>
      </c>
      <c r="P7" s="18">
        <f t="shared" ref="P7:P9" si="0">SUM(B7,D7,F7,H7,J7,L7,N7)</f>
        <v>118793</v>
      </c>
      <c r="Q7" s="18">
        <f t="shared" ref="Q7:Q10" si="1">SUM(C7,E7,G7,I7,K7,M7,O7)</f>
        <v>318145.09055000002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s="20" customFormat="1" x14ac:dyDescent="0.35">
      <c r="A8" s="9" t="s">
        <v>15</v>
      </c>
      <c r="B8" s="10">
        <v>19357</v>
      </c>
      <c r="C8" s="10">
        <v>28336.579529999592</v>
      </c>
      <c r="D8" s="10">
        <v>2142</v>
      </c>
      <c r="E8" s="15">
        <v>2377</v>
      </c>
      <c r="F8" s="11">
        <v>51440</v>
      </c>
      <c r="G8" s="21">
        <v>67086</v>
      </c>
      <c r="H8" s="13">
        <v>2866</v>
      </c>
      <c r="I8" s="14">
        <v>2678</v>
      </c>
      <c r="J8" s="10">
        <v>86064</v>
      </c>
      <c r="K8" s="15">
        <v>70109</v>
      </c>
      <c r="L8" s="10">
        <v>182463</v>
      </c>
      <c r="M8" s="15">
        <v>101434.34838000001</v>
      </c>
      <c r="N8" s="10">
        <v>12621</v>
      </c>
      <c r="O8" s="15">
        <v>8721</v>
      </c>
      <c r="P8" s="18">
        <f t="shared" si="0"/>
        <v>356953</v>
      </c>
      <c r="Q8" s="18">
        <f t="shared" si="1"/>
        <v>280741.92790999962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s="20" customFormat="1" x14ac:dyDescent="0.35">
      <c r="A9" s="9" t="s">
        <v>14</v>
      </c>
      <c r="B9" s="10">
        <v>4200</v>
      </c>
      <c r="C9" s="10">
        <v>7940.4845000000278</v>
      </c>
      <c r="D9" s="10">
        <v>1532</v>
      </c>
      <c r="E9" s="10">
        <v>1255</v>
      </c>
      <c r="F9" s="11">
        <v>6900</v>
      </c>
      <c r="G9" s="21">
        <v>14449</v>
      </c>
      <c r="H9" s="13"/>
      <c r="I9" s="13"/>
      <c r="J9" s="10">
        <v>7105</v>
      </c>
      <c r="K9" s="10">
        <v>12159</v>
      </c>
      <c r="L9" s="10">
        <v>2594</v>
      </c>
      <c r="M9" s="10">
        <v>4244.8458899999996</v>
      </c>
      <c r="N9" s="10">
        <v>1866</v>
      </c>
      <c r="O9" s="10">
        <v>3052</v>
      </c>
      <c r="P9" s="18">
        <f t="shared" si="0"/>
        <v>24197</v>
      </c>
      <c r="Q9" s="18">
        <f t="shared" si="1"/>
        <v>43100.330390000025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s="20" customFormat="1" x14ac:dyDescent="0.35">
      <c r="A10" s="22" t="s">
        <v>16</v>
      </c>
      <c r="B10" s="18">
        <f>SUM(B6,B8)</f>
        <v>57736</v>
      </c>
      <c r="C10" s="18">
        <f>SUM(C6,C8)</f>
        <v>79964.450109999656</v>
      </c>
      <c r="D10" s="18">
        <f t="shared" ref="D10:J10" si="2">SUM(D6,D8)</f>
        <v>3387</v>
      </c>
      <c r="E10" s="18">
        <f t="shared" si="2"/>
        <v>5631</v>
      </c>
      <c r="F10" s="18">
        <f t="shared" si="2"/>
        <v>503683</v>
      </c>
      <c r="G10" s="18">
        <f t="shared" si="2"/>
        <v>719912</v>
      </c>
      <c r="H10" s="18">
        <f t="shared" si="2"/>
        <v>11259</v>
      </c>
      <c r="I10" s="18">
        <f t="shared" si="2"/>
        <v>9955</v>
      </c>
      <c r="J10" s="18">
        <f t="shared" si="2"/>
        <v>850786</v>
      </c>
      <c r="K10" s="18">
        <f>SUM(K6,K8)</f>
        <v>1215590</v>
      </c>
      <c r="L10" s="18">
        <f>SUM(L6,L8)</f>
        <v>1656910</v>
      </c>
      <c r="M10" s="18">
        <f t="shared" ref="M10:P10" si="3">SUM(M6,M8)</f>
        <v>2109766.6638600002</v>
      </c>
      <c r="N10" s="18">
        <f t="shared" si="3"/>
        <v>136432</v>
      </c>
      <c r="O10" s="18">
        <f t="shared" si="3"/>
        <v>145140</v>
      </c>
      <c r="P10" s="18">
        <f t="shared" si="3"/>
        <v>3220193</v>
      </c>
      <c r="Q10" s="18">
        <f t="shared" si="1"/>
        <v>4285959.1139700003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s="28" customFormat="1" x14ac:dyDescent="0.35">
      <c r="A11" s="25"/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s="30" customFormat="1" ht="28.5" customHeight="1" x14ac:dyDescent="0.35">
      <c r="A12" s="29"/>
      <c r="B12" s="53" t="s">
        <v>2</v>
      </c>
      <c r="C12" s="54"/>
      <c r="D12" s="55" t="s">
        <v>3</v>
      </c>
      <c r="E12" s="56"/>
      <c r="F12" s="55" t="s">
        <v>4</v>
      </c>
      <c r="G12" s="56"/>
      <c r="H12" s="55" t="s">
        <v>5</v>
      </c>
      <c r="I12" s="56"/>
      <c r="J12" s="52" t="s">
        <v>6</v>
      </c>
      <c r="K12" s="52"/>
      <c r="L12" s="57" t="s">
        <v>7</v>
      </c>
      <c r="M12" s="57"/>
      <c r="N12" s="52" t="s">
        <v>8</v>
      </c>
      <c r="O12" s="52"/>
      <c r="P12" s="52" t="s">
        <v>9</v>
      </c>
      <c r="Q12" s="5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s="30" customFormat="1" ht="31" x14ac:dyDescent="0.35">
      <c r="A13" s="31" t="s">
        <v>17</v>
      </c>
      <c r="B13" s="8" t="s">
        <v>18</v>
      </c>
      <c r="C13" s="8" t="s">
        <v>12</v>
      </c>
      <c r="D13" s="8" t="s">
        <v>18</v>
      </c>
      <c r="E13" s="8" t="s">
        <v>12</v>
      </c>
      <c r="F13" s="8" t="s">
        <v>18</v>
      </c>
      <c r="G13" s="8" t="s">
        <v>12</v>
      </c>
      <c r="H13" s="8" t="s">
        <v>18</v>
      </c>
      <c r="I13" s="8" t="s">
        <v>12</v>
      </c>
      <c r="J13" s="8" t="s">
        <v>18</v>
      </c>
      <c r="K13" s="8" t="s">
        <v>12</v>
      </c>
      <c r="L13" s="8" t="s">
        <v>18</v>
      </c>
      <c r="M13" s="8" t="s">
        <v>12</v>
      </c>
      <c r="N13" s="8" t="s">
        <v>18</v>
      </c>
      <c r="O13" s="8" t="s">
        <v>12</v>
      </c>
      <c r="P13" s="8" t="s">
        <v>18</v>
      </c>
      <c r="Q13" s="8" t="s">
        <v>12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s="30" customFormat="1" x14ac:dyDescent="0.35">
      <c r="A14" s="32" t="s">
        <v>19</v>
      </c>
      <c r="B14" s="10">
        <v>179.77500000000001</v>
      </c>
      <c r="C14" s="10">
        <v>48582.740730000041</v>
      </c>
      <c r="D14" s="33">
        <v>6</v>
      </c>
      <c r="E14" s="15">
        <v>1636</v>
      </c>
      <c r="F14" s="34">
        <v>2294</v>
      </c>
      <c r="G14" s="35">
        <v>453485</v>
      </c>
      <c r="H14" s="13">
        <v>21</v>
      </c>
      <c r="I14" s="13">
        <v>3779</v>
      </c>
      <c r="J14" s="10">
        <v>4047</v>
      </c>
      <c r="K14" s="10">
        <v>640257</v>
      </c>
      <c r="L14" s="16">
        <v>7731.4669999999996</v>
      </c>
      <c r="M14" s="17">
        <v>1235487.0628000002</v>
      </c>
      <c r="N14" s="10">
        <v>459</v>
      </c>
      <c r="O14" s="10">
        <v>98376</v>
      </c>
      <c r="P14" s="18">
        <f>SUM(B14,D14,F14,H14,J14,L14,N14)</f>
        <v>14738.241999999998</v>
      </c>
      <c r="Q14" s="18">
        <f>SUM(C14,E14,G14,I14,K14,M14,O14)</f>
        <v>2481602.8035300002</v>
      </c>
    </row>
    <row r="15" spans="1:46" s="30" customFormat="1" x14ac:dyDescent="0.35">
      <c r="A15" s="32" t="s">
        <v>20</v>
      </c>
      <c r="B15" s="10">
        <v>5.4649999999999999</v>
      </c>
      <c r="C15" s="10">
        <v>586.173</v>
      </c>
      <c r="D15" s="33"/>
      <c r="E15" s="10"/>
      <c r="F15" s="23">
        <v>127</v>
      </c>
      <c r="G15" s="23">
        <v>10969</v>
      </c>
      <c r="H15" s="13">
        <v>19</v>
      </c>
      <c r="I15" s="13">
        <v>3098</v>
      </c>
      <c r="J15" s="10">
        <v>97</v>
      </c>
      <c r="K15" s="10">
        <v>7489</v>
      </c>
      <c r="L15" s="16">
        <v>448.89600000000002</v>
      </c>
      <c r="M15" s="17">
        <v>32927.980000000003</v>
      </c>
      <c r="N15" s="10">
        <v>27</v>
      </c>
      <c r="O15" s="10">
        <v>2418</v>
      </c>
      <c r="P15" s="18">
        <f t="shared" ref="P15:P17" si="4">SUM(B15,D15,F15,H15,J15,L15,N15)</f>
        <v>724.36099999999999</v>
      </c>
      <c r="Q15" s="18">
        <f t="shared" ref="Q15:Q17" si="5">SUM(C15,E15,G15,I15,K15,M15,O15)</f>
        <v>57488.153000000006</v>
      </c>
    </row>
    <row r="16" spans="1:46" s="30" customFormat="1" x14ac:dyDescent="0.35">
      <c r="A16" s="32" t="s">
        <v>21</v>
      </c>
      <c r="B16" s="10">
        <v>1174.2260000000001</v>
      </c>
      <c r="C16" s="10">
        <v>30795.536379999041</v>
      </c>
      <c r="D16" s="33">
        <v>73</v>
      </c>
      <c r="E16" s="15">
        <v>3995</v>
      </c>
      <c r="F16" s="11">
        <v>10522</v>
      </c>
      <c r="G16" s="11">
        <v>255458</v>
      </c>
      <c r="H16" s="13">
        <v>132</v>
      </c>
      <c r="I16" s="13">
        <v>3078</v>
      </c>
      <c r="J16" s="10">
        <v>26247</v>
      </c>
      <c r="K16" s="10">
        <v>567844</v>
      </c>
      <c r="L16" s="16">
        <v>45422.716</v>
      </c>
      <c r="M16" s="17">
        <v>841351.99444000004</v>
      </c>
      <c r="N16" s="10">
        <v>2025</v>
      </c>
      <c r="O16" s="10">
        <v>44346</v>
      </c>
      <c r="P16" s="18">
        <f t="shared" si="4"/>
        <v>85595.94200000001</v>
      </c>
      <c r="Q16" s="18">
        <f t="shared" si="5"/>
        <v>1746868.5308199991</v>
      </c>
    </row>
    <row r="17" spans="1:17" s="30" customFormat="1" x14ac:dyDescent="0.35">
      <c r="A17" s="31" t="s">
        <v>16</v>
      </c>
      <c r="B17" s="18">
        <f>SUM(B14:B16)</f>
        <v>1359.4660000000001</v>
      </c>
      <c r="C17" s="18">
        <f t="shared" ref="C17:K17" si="6">SUM(C14:C16)</f>
        <v>79964.450109999088</v>
      </c>
      <c r="D17" s="18">
        <f t="shared" si="6"/>
        <v>79</v>
      </c>
      <c r="E17" s="18">
        <f t="shared" si="6"/>
        <v>5631</v>
      </c>
      <c r="F17" s="18">
        <f t="shared" si="6"/>
        <v>12943</v>
      </c>
      <c r="G17" s="18">
        <f t="shared" si="6"/>
        <v>719912</v>
      </c>
      <c r="H17" s="18">
        <f t="shared" si="6"/>
        <v>172</v>
      </c>
      <c r="I17" s="18">
        <f t="shared" si="6"/>
        <v>9955</v>
      </c>
      <c r="J17" s="18">
        <f t="shared" si="6"/>
        <v>30391</v>
      </c>
      <c r="K17" s="18">
        <f t="shared" si="6"/>
        <v>1215590</v>
      </c>
      <c r="L17" s="18">
        <v>53603.078999999998</v>
      </c>
      <c r="M17" s="18">
        <v>2109767.0372400004</v>
      </c>
      <c r="N17" s="18">
        <v>2511</v>
      </c>
      <c r="O17" s="18">
        <v>145140</v>
      </c>
      <c r="P17" s="18">
        <f t="shared" si="4"/>
        <v>101058.545</v>
      </c>
      <c r="Q17" s="18">
        <f t="shared" si="5"/>
        <v>4285959.4873500001</v>
      </c>
    </row>
    <row r="18" spans="1:17" s="30" customFormat="1" x14ac:dyDescent="0.35">
      <c r="A18" s="39"/>
      <c r="B18" s="1"/>
      <c r="C18" s="4"/>
      <c r="D18" s="1"/>
      <c r="E18" s="1"/>
      <c r="F18" s="1"/>
      <c r="G18" s="40"/>
      <c r="H18" s="1"/>
      <c r="I18" s="1"/>
      <c r="J18" s="1"/>
      <c r="K18" s="1"/>
      <c r="L18" s="1"/>
      <c r="M18" s="1"/>
      <c r="N18" s="1"/>
      <c r="O18" s="1"/>
      <c r="P18" s="1"/>
      <c r="Q18" s="1"/>
    </row>
  </sheetData>
  <mergeCells count="18">
    <mergeCell ref="A1:C1"/>
    <mergeCell ref="A2:C2"/>
    <mergeCell ref="B4:C4"/>
    <mergeCell ref="D4:E4"/>
    <mergeCell ref="F4:G4"/>
    <mergeCell ref="P12:Q12"/>
    <mergeCell ref="P4:Q4"/>
    <mergeCell ref="B12:C12"/>
    <mergeCell ref="D12:E12"/>
    <mergeCell ref="F12:G12"/>
    <mergeCell ref="H12:I12"/>
    <mergeCell ref="J12:K12"/>
    <mergeCell ref="L12:M12"/>
    <mergeCell ref="N12:O12"/>
    <mergeCell ref="J4:K4"/>
    <mergeCell ref="L4:M4"/>
    <mergeCell ref="N4:O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C80DB-53D5-4F69-8A2E-963C5E37C5C7}">
  <dimension ref="A1:Q19"/>
  <sheetViews>
    <sheetView tabSelected="1" zoomScale="70" zoomScaleNormal="70" workbookViewId="0">
      <selection activeCell="D14" sqref="D14"/>
    </sheetView>
  </sheetViews>
  <sheetFormatPr defaultColWidth="9.1796875" defaultRowHeight="15.5" x14ac:dyDescent="0.35"/>
  <cols>
    <col min="1" max="1" width="56" style="2" customWidth="1"/>
    <col min="2" max="2" width="26.26953125" style="2" customWidth="1"/>
    <col min="3" max="3" width="27.54296875" style="2" customWidth="1"/>
    <col min="4" max="4" width="29.453125" style="2" customWidth="1"/>
    <col min="5" max="5" width="30.1796875" style="2" customWidth="1"/>
    <col min="6" max="6" width="27.7265625" style="2" customWidth="1"/>
    <col min="7" max="7" width="31.26953125" style="2" customWidth="1"/>
    <col min="8" max="8" width="27.7265625" style="1" customWidth="1"/>
    <col min="9" max="9" width="32.1796875" style="1" customWidth="1"/>
    <col min="10" max="11" width="27.54296875" style="2" customWidth="1"/>
    <col min="12" max="12" width="27.7265625" style="2" customWidth="1"/>
    <col min="13" max="13" width="27.54296875" style="2" customWidth="1"/>
    <col min="14" max="14" width="27.81640625" style="2" customWidth="1"/>
    <col min="15" max="15" width="26.81640625" style="2" customWidth="1"/>
    <col min="16" max="17" width="27.54296875" style="2" customWidth="1"/>
    <col min="18" max="16384" width="9.1796875" style="2"/>
  </cols>
  <sheetData>
    <row r="1" spans="1:17" x14ac:dyDescent="0.35">
      <c r="A1" s="58" t="s">
        <v>22</v>
      </c>
      <c r="B1" s="58"/>
      <c r="C1" s="58"/>
      <c r="D1" s="3"/>
      <c r="E1" s="3"/>
      <c r="F1" s="3"/>
      <c r="G1" s="3"/>
    </row>
    <row r="2" spans="1:17" x14ac:dyDescent="0.35">
      <c r="A2" s="58" t="s">
        <v>33</v>
      </c>
      <c r="B2" s="58"/>
      <c r="C2" s="58"/>
      <c r="D2" s="3"/>
      <c r="E2" s="3"/>
      <c r="F2" s="3"/>
      <c r="G2" s="3"/>
    </row>
    <row r="3" spans="1:17" x14ac:dyDescent="0.35">
      <c r="A3" s="42"/>
      <c r="B3" s="3"/>
      <c r="C3" s="3"/>
      <c r="D3" s="3"/>
      <c r="E3" s="3"/>
      <c r="F3" s="3"/>
      <c r="G3" s="3"/>
    </row>
    <row r="4" spans="1:17" x14ac:dyDescent="0.35">
      <c r="A4" s="43"/>
      <c r="B4" s="65" t="s">
        <v>38</v>
      </c>
      <c r="C4" s="66"/>
      <c r="D4" s="65" t="s">
        <v>39</v>
      </c>
      <c r="E4" s="66"/>
      <c r="F4" s="65" t="s">
        <v>4</v>
      </c>
      <c r="G4" s="66"/>
      <c r="H4" s="55" t="s">
        <v>40</v>
      </c>
      <c r="I4" s="56"/>
      <c r="J4" s="60" t="s">
        <v>41</v>
      </c>
      <c r="K4" s="61"/>
      <c r="L4" s="60" t="s">
        <v>42</v>
      </c>
      <c r="M4" s="61"/>
      <c r="N4" s="60" t="s">
        <v>43</v>
      </c>
      <c r="O4" s="61"/>
      <c r="P4" s="60" t="s">
        <v>23</v>
      </c>
      <c r="Q4" s="61"/>
    </row>
    <row r="5" spans="1:17" ht="43" customHeight="1" x14ac:dyDescent="0.35">
      <c r="A5" s="44" t="s">
        <v>24</v>
      </c>
      <c r="B5" s="45" t="s">
        <v>25</v>
      </c>
      <c r="C5" s="46" t="s">
        <v>36</v>
      </c>
      <c r="D5" s="45" t="s">
        <v>25</v>
      </c>
      <c r="E5" s="46" t="s">
        <v>36</v>
      </c>
      <c r="F5" s="45" t="s">
        <v>25</v>
      </c>
      <c r="G5" s="46" t="s">
        <v>36</v>
      </c>
      <c r="H5" s="45" t="s">
        <v>25</v>
      </c>
      <c r="I5" s="46" t="s">
        <v>36</v>
      </c>
      <c r="J5" s="45" t="s">
        <v>25</v>
      </c>
      <c r="K5" s="46" t="s">
        <v>36</v>
      </c>
      <c r="L5" s="45" t="s">
        <v>25</v>
      </c>
      <c r="M5" s="46" t="s">
        <v>36</v>
      </c>
      <c r="N5" s="45" t="s">
        <v>25</v>
      </c>
      <c r="O5" s="46" t="s">
        <v>36</v>
      </c>
      <c r="P5" s="45" t="s">
        <v>25</v>
      </c>
      <c r="Q5" s="46" t="s">
        <v>36</v>
      </c>
    </row>
    <row r="6" spans="1:17" x14ac:dyDescent="0.35">
      <c r="A6" s="47" t="s">
        <v>34</v>
      </c>
      <c r="B6" s="10">
        <v>38379</v>
      </c>
      <c r="C6" s="10">
        <v>51627.870580000068</v>
      </c>
      <c r="D6" s="10">
        <v>1245</v>
      </c>
      <c r="E6" s="10">
        <v>3254</v>
      </c>
      <c r="F6" s="11">
        <v>452243</v>
      </c>
      <c r="G6" s="12">
        <v>652826</v>
      </c>
      <c r="H6" s="13">
        <v>8393</v>
      </c>
      <c r="I6" s="14">
        <v>7277</v>
      </c>
      <c r="J6" s="10">
        <v>764722</v>
      </c>
      <c r="K6" s="15">
        <v>1145481</v>
      </c>
      <c r="L6" s="16">
        <v>1474447</v>
      </c>
      <c r="M6" s="17">
        <v>2008332.3154800003</v>
      </c>
      <c r="N6" s="10">
        <v>123811</v>
      </c>
      <c r="O6" s="15">
        <v>136419</v>
      </c>
      <c r="P6" s="18">
        <v>2863240</v>
      </c>
      <c r="Q6" s="19">
        <v>4005217.1860600002</v>
      </c>
    </row>
    <row r="7" spans="1:17" x14ac:dyDescent="0.35">
      <c r="A7" s="47" t="s">
        <v>26</v>
      </c>
      <c r="B7" s="10">
        <v>1979</v>
      </c>
      <c r="C7" s="10">
        <v>6422.2518100000098</v>
      </c>
      <c r="D7" s="10">
        <v>455</v>
      </c>
      <c r="E7" s="10">
        <v>1048</v>
      </c>
      <c r="F7" s="11">
        <v>25694</v>
      </c>
      <c r="G7" s="12">
        <v>77954</v>
      </c>
      <c r="H7" s="13"/>
      <c r="I7" s="13"/>
      <c r="J7" s="10">
        <v>34355</v>
      </c>
      <c r="K7" s="10">
        <v>77532</v>
      </c>
      <c r="L7" s="10">
        <v>50366</v>
      </c>
      <c r="M7" s="10">
        <v>135923.83874000001</v>
      </c>
      <c r="N7" s="10">
        <v>5944</v>
      </c>
      <c r="O7" s="10">
        <v>19265</v>
      </c>
      <c r="P7" s="18">
        <v>118793</v>
      </c>
      <c r="Q7" s="18">
        <v>318145.09055000002</v>
      </c>
    </row>
    <row r="8" spans="1:17" x14ac:dyDescent="0.35">
      <c r="A8" s="47" t="s">
        <v>35</v>
      </c>
      <c r="B8" s="10">
        <v>19357</v>
      </c>
      <c r="C8" s="10">
        <v>28336.579529999592</v>
      </c>
      <c r="D8" s="10">
        <v>2142</v>
      </c>
      <c r="E8" s="15">
        <v>2377</v>
      </c>
      <c r="F8" s="11">
        <v>51440</v>
      </c>
      <c r="G8" s="21">
        <v>67086</v>
      </c>
      <c r="H8" s="13">
        <v>2866</v>
      </c>
      <c r="I8" s="14">
        <v>2678</v>
      </c>
      <c r="J8" s="10">
        <v>86064</v>
      </c>
      <c r="K8" s="15">
        <v>70109</v>
      </c>
      <c r="L8" s="10">
        <v>182463</v>
      </c>
      <c r="M8" s="15">
        <v>101434.34838000001</v>
      </c>
      <c r="N8" s="10">
        <v>12621</v>
      </c>
      <c r="O8" s="15">
        <v>8721</v>
      </c>
      <c r="P8" s="18">
        <v>356953</v>
      </c>
      <c r="Q8" s="19">
        <v>280741.92790999962</v>
      </c>
    </row>
    <row r="9" spans="1:17" x14ac:dyDescent="0.35">
      <c r="A9" s="47" t="s">
        <v>26</v>
      </c>
      <c r="B9" s="10">
        <v>4200</v>
      </c>
      <c r="C9" s="10">
        <v>7940.4845000000278</v>
      </c>
      <c r="D9" s="10">
        <v>1532</v>
      </c>
      <c r="E9" s="10">
        <v>1255</v>
      </c>
      <c r="F9" s="11">
        <v>6900</v>
      </c>
      <c r="G9" s="21">
        <v>14449</v>
      </c>
      <c r="H9" s="13"/>
      <c r="I9" s="13"/>
      <c r="J9" s="10">
        <v>7105</v>
      </c>
      <c r="K9" s="10">
        <v>12159</v>
      </c>
      <c r="L9" s="10">
        <v>2594</v>
      </c>
      <c r="M9" s="10">
        <v>4244.8458899999996</v>
      </c>
      <c r="N9" s="10">
        <v>1866</v>
      </c>
      <c r="O9" s="10">
        <v>3052</v>
      </c>
      <c r="P9" s="18">
        <v>24197</v>
      </c>
      <c r="Q9" s="18">
        <v>43100.330390000025</v>
      </c>
    </row>
    <row r="10" spans="1:17" x14ac:dyDescent="0.35">
      <c r="A10" s="48" t="s">
        <v>27</v>
      </c>
      <c r="B10" s="18">
        <v>57736</v>
      </c>
      <c r="C10" s="18">
        <v>79964.450109999656</v>
      </c>
      <c r="D10" s="18">
        <v>3387</v>
      </c>
      <c r="E10" s="18">
        <v>5631</v>
      </c>
      <c r="F10" s="11">
        <v>503683</v>
      </c>
      <c r="G10" s="23">
        <v>719912</v>
      </c>
      <c r="H10" s="24">
        <v>11259</v>
      </c>
      <c r="I10" s="24">
        <v>9955</v>
      </c>
      <c r="J10" s="18">
        <v>850786</v>
      </c>
      <c r="K10" s="18">
        <v>1215590</v>
      </c>
      <c r="L10" s="18">
        <v>1656910</v>
      </c>
      <c r="M10" s="18">
        <v>2109766.6638600002</v>
      </c>
      <c r="N10" s="18">
        <v>136432</v>
      </c>
      <c r="O10" s="18">
        <v>145140</v>
      </c>
      <c r="P10" s="18">
        <v>3220193</v>
      </c>
      <c r="Q10" s="18">
        <v>4285959.1139700003</v>
      </c>
    </row>
    <row r="11" spans="1:17" x14ac:dyDescent="0.35">
      <c r="A11" s="49"/>
      <c r="B11" s="64"/>
      <c r="C11" s="64"/>
      <c r="D11" s="3"/>
      <c r="E11" s="3"/>
      <c r="F11" s="3"/>
      <c r="G11" s="3"/>
      <c r="H11" s="27"/>
      <c r="I11" s="27"/>
    </row>
    <row r="12" spans="1:17" x14ac:dyDescent="0.35">
      <c r="A12" s="50"/>
      <c r="B12" s="65" t="s">
        <v>38</v>
      </c>
      <c r="C12" s="66"/>
      <c r="D12" s="65" t="s">
        <v>39</v>
      </c>
      <c r="E12" s="66"/>
      <c r="F12" s="65" t="s">
        <v>4</v>
      </c>
      <c r="G12" s="66"/>
      <c r="H12" s="55" t="s">
        <v>40</v>
      </c>
      <c r="I12" s="56"/>
      <c r="J12" s="60" t="s">
        <v>41</v>
      </c>
      <c r="K12" s="61"/>
      <c r="L12" s="60" t="s">
        <v>42</v>
      </c>
      <c r="M12" s="61"/>
      <c r="N12" s="60" t="s">
        <v>43</v>
      </c>
      <c r="O12" s="61"/>
      <c r="P12" s="62" t="s">
        <v>23</v>
      </c>
      <c r="Q12" s="63"/>
    </row>
    <row r="13" spans="1:17" ht="53" customHeight="1" x14ac:dyDescent="0.35">
      <c r="A13" s="44" t="s">
        <v>28</v>
      </c>
      <c r="B13" s="46" t="s">
        <v>37</v>
      </c>
      <c r="C13" s="46" t="s">
        <v>36</v>
      </c>
      <c r="D13" s="46" t="s">
        <v>37</v>
      </c>
      <c r="E13" s="46" t="s">
        <v>36</v>
      </c>
      <c r="F13" s="46" t="s">
        <v>37</v>
      </c>
      <c r="G13" s="46" t="s">
        <v>36</v>
      </c>
      <c r="H13" s="46" t="s">
        <v>37</v>
      </c>
      <c r="I13" s="46" t="s">
        <v>36</v>
      </c>
      <c r="J13" s="46" t="s">
        <v>37</v>
      </c>
      <c r="K13" s="46" t="s">
        <v>36</v>
      </c>
      <c r="L13" s="46" t="s">
        <v>37</v>
      </c>
      <c r="M13" s="46" t="s">
        <v>36</v>
      </c>
      <c r="N13" s="46" t="s">
        <v>37</v>
      </c>
      <c r="O13" s="46" t="s">
        <v>36</v>
      </c>
      <c r="P13" s="46" t="s">
        <v>37</v>
      </c>
      <c r="Q13" s="46" t="s">
        <v>36</v>
      </c>
    </row>
    <row r="14" spans="1:17" x14ac:dyDescent="0.35">
      <c r="A14" s="51" t="s">
        <v>29</v>
      </c>
      <c r="B14" s="10">
        <v>179.77500000000001</v>
      </c>
      <c r="C14" s="10">
        <v>48582.740730000041</v>
      </c>
      <c r="D14" s="33">
        <v>6</v>
      </c>
      <c r="E14" s="15">
        <v>1636</v>
      </c>
      <c r="F14" s="34">
        <v>2294</v>
      </c>
      <c r="G14" s="35">
        <v>453485</v>
      </c>
      <c r="H14" s="13">
        <v>21</v>
      </c>
      <c r="I14" s="13">
        <v>3779</v>
      </c>
      <c r="J14" s="10">
        <v>4047</v>
      </c>
      <c r="K14" s="10">
        <v>640257</v>
      </c>
      <c r="L14" s="16">
        <v>7731.4669999999996</v>
      </c>
      <c r="M14" s="17">
        <v>1235487.0628000002</v>
      </c>
      <c r="N14" s="10">
        <v>459</v>
      </c>
      <c r="O14" s="10">
        <v>98376</v>
      </c>
      <c r="P14" s="18">
        <v>14738.241999999998</v>
      </c>
      <c r="Q14" s="18">
        <v>2481602.8035300002</v>
      </c>
    </row>
    <row r="15" spans="1:17" x14ac:dyDescent="0.35">
      <c r="A15" s="51" t="s">
        <v>30</v>
      </c>
      <c r="B15" s="10">
        <v>5.4649999999999999</v>
      </c>
      <c r="C15" s="10">
        <v>586.173</v>
      </c>
      <c r="D15" s="33"/>
      <c r="E15" s="10"/>
      <c r="F15" s="23">
        <v>127</v>
      </c>
      <c r="G15" s="23">
        <v>10969</v>
      </c>
      <c r="H15" s="13">
        <v>19</v>
      </c>
      <c r="I15" s="13">
        <v>3098</v>
      </c>
      <c r="J15" s="10">
        <v>97</v>
      </c>
      <c r="K15" s="10">
        <v>7489</v>
      </c>
      <c r="L15" s="16">
        <v>448.89600000000002</v>
      </c>
      <c r="M15" s="17">
        <v>32927.980000000003</v>
      </c>
      <c r="N15" s="10">
        <v>27</v>
      </c>
      <c r="O15" s="10">
        <v>2418</v>
      </c>
      <c r="P15" s="18">
        <v>724.36099999999999</v>
      </c>
      <c r="Q15" s="18">
        <v>57488.153000000006</v>
      </c>
    </row>
    <row r="16" spans="1:17" x14ac:dyDescent="0.35">
      <c r="A16" s="51" t="s">
        <v>31</v>
      </c>
      <c r="B16" s="10">
        <v>1174.2260000000001</v>
      </c>
      <c r="C16" s="10">
        <v>30795.536379999041</v>
      </c>
      <c r="D16" s="33">
        <v>73</v>
      </c>
      <c r="E16" s="15">
        <v>3995</v>
      </c>
      <c r="F16" s="11">
        <v>10522</v>
      </c>
      <c r="G16" s="11">
        <v>255458</v>
      </c>
      <c r="H16" s="13">
        <v>132</v>
      </c>
      <c r="I16" s="13">
        <v>3078</v>
      </c>
      <c r="J16" s="10">
        <v>26247</v>
      </c>
      <c r="K16" s="10">
        <v>567844</v>
      </c>
      <c r="L16" s="16">
        <v>45422.716</v>
      </c>
      <c r="M16" s="17">
        <v>841351.99444000004</v>
      </c>
      <c r="N16" s="10">
        <v>2025</v>
      </c>
      <c r="O16" s="10">
        <v>44346</v>
      </c>
      <c r="P16" s="18">
        <v>85595.94200000001</v>
      </c>
      <c r="Q16" s="18">
        <v>1746868.5308199991</v>
      </c>
    </row>
    <row r="17" spans="1:17" ht="16" thickBot="1" x14ac:dyDescent="0.4">
      <c r="A17" s="44" t="s">
        <v>27</v>
      </c>
      <c r="B17" s="18">
        <v>1359.4660000000001</v>
      </c>
      <c r="C17" s="18">
        <v>79964.450109999088</v>
      </c>
      <c r="D17" s="36">
        <v>79</v>
      </c>
      <c r="E17" s="18">
        <v>5631</v>
      </c>
      <c r="F17" s="11">
        <v>12943</v>
      </c>
      <c r="G17" s="11">
        <v>719912</v>
      </c>
      <c r="H17" s="24">
        <v>172</v>
      </c>
      <c r="I17" s="24">
        <v>9955</v>
      </c>
      <c r="J17" s="18">
        <v>30391</v>
      </c>
      <c r="K17" s="18">
        <v>1215590</v>
      </c>
      <c r="L17" s="37">
        <v>53603.078999999998</v>
      </c>
      <c r="M17" s="38">
        <v>2109767.0372400004</v>
      </c>
      <c r="N17" s="18">
        <v>2511</v>
      </c>
      <c r="O17" s="18">
        <v>145140</v>
      </c>
      <c r="P17" s="18">
        <v>101058.545</v>
      </c>
      <c r="Q17" s="18">
        <v>4285959.4873500001</v>
      </c>
    </row>
    <row r="18" spans="1:17" x14ac:dyDescent="0.35">
      <c r="A18" s="3"/>
      <c r="B18" s="3"/>
      <c r="C18" s="3"/>
      <c r="D18" s="3"/>
      <c r="E18" s="3"/>
      <c r="F18" s="3"/>
      <c r="G18" s="3"/>
    </row>
    <row r="19" spans="1:17" x14ac:dyDescent="0.35">
      <c r="A19" s="3"/>
      <c r="D19" s="3"/>
      <c r="E19" s="3"/>
      <c r="F19" s="3"/>
      <c r="G19" s="3"/>
    </row>
  </sheetData>
  <mergeCells count="19">
    <mergeCell ref="A1:C1"/>
    <mergeCell ref="A2:C2"/>
    <mergeCell ref="B4:C4"/>
    <mergeCell ref="D4:E4"/>
    <mergeCell ref="F4:G4"/>
    <mergeCell ref="N12:O12"/>
    <mergeCell ref="P12:Q12"/>
    <mergeCell ref="P4:Q4"/>
    <mergeCell ref="B11:C11"/>
    <mergeCell ref="B12:C12"/>
    <mergeCell ref="D12:E12"/>
    <mergeCell ref="F12:G12"/>
    <mergeCell ref="H12:I12"/>
    <mergeCell ref="J12:K12"/>
    <mergeCell ref="L12:M12"/>
    <mergeCell ref="J4:K4"/>
    <mergeCell ref="L4:M4"/>
    <mergeCell ref="N4:O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2019-04-23T10:42:09Z</dcterms:created>
  <dcterms:modified xsi:type="dcterms:W3CDTF">2020-10-14T09:38:37Z</dcterms:modified>
</cp:coreProperties>
</file>