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<sst xmlns="http://schemas.openxmlformats.org/spreadsheetml/2006/main" count="190" uniqueCount="59">
  <si>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</si>
  <si>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</si>
  <si>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</si>
  <si>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</si>
  <si>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</si>
  <si>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</si>
  <si>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</si>
  <si>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</si>
  <si>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</si>
  <si>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</si>
  <si>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</si>
  <si>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</si>
  <si>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</si>
  <si>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</si>
  <si>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</si>
  <si>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</si>
  <si>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</si>
  <si>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</si>
  <si>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</si>
  <si>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</si>
  <si>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</si>
  <si>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</si>
  <si>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</si>
  <si>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</si>
  <si>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</si>
  <si>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</si>
  <si>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</si>
  <si>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</si>
  <si>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</si>
  <si>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</si>
  <si>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</si>
  <si>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</si>
  <si>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</si>
  <si>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</si>
  <si>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</si>
  <si>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</si>
  <si>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</si>
  <si>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</si>
  <si>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</si>
  <si>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</si>
  <si>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</si>
  <si>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</si>
  <si>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</si>
  <si>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</si>
  <si>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</si>
  <si>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</si>
  <si>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2010 m. spalio mėn. pab.</t>
  </si>
  <si>
    <t>October, 2010 (number - end of period)</t>
  </si>
  <si>
    <t>369311</t>
  </si>
  <si>
    <t>26543</t>
  </si>
  <si>
    <t>18724</t>
  </si>
  <si>
    <t>8106</t>
  </si>
  <si>
    <t>388035</t>
  </si>
  <si>
    <t>628</t>
  </si>
  <si>
    <t>238009</t>
  </si>
  <si>
    <t>1187</t>
  </si>
  <si>
    <t>150026</t>
  </si>
  <si>
    <t>0</t>
  </si>
  <si>
    <t>n/a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</si>
</sst>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  <numFmt numFmtId="170" formatCode="_-* #,##0\ _L_t_-;\-* #,##0\ _L_t_-;_-* &quot;-&quot;??\ _L_t_-;_-@_-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42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3" fontId="4" fillId="33" borderId="11" xfId="4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90" zoomScaleNormal="9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W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5.7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1" ht="10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3" s="20" customFormat="1" ht="42.75" customHeight="1">
      <c r="A4" s="19"/>
      <c r="B4" s="39" t="s">
        <v>17</v>
      </c>
      <c r="C4" s="39"/>
      <c r="D4" s="38" t="s">
        <v>25</v>
      </c>
      <c r="E4" s="38"/>
      <c r="F4" s="38" t="s">
        <v>18</v>
      </c>
      <c r="G4" s="38"/>
      <c r="H4" s="38" t="s">
        <v>19</v>
      </c>
      <c r="I4" s="38"/>
      <c r="J4" s="39" t="s">
        <v>20</v>
      </c>
      <c r="K4" s="39"/>
      <c r="L4" s="38" t="s">
        <v>45</v>
      </c>
      <c r="M4" s="38"/>
      <c r="N4" s="38" t="s">
        <v>24</v>
      </c>
      <c r="O4" s="38"/>
      <c r="P4" s="44" t="s">
        <v>44</v>
      </c>
      <c r="Q4" s="44"/>
      <c r="R4" s="38" t="s">
        <v>21</v>
      </c>
      <c r="S4" s="38"/>
      <c r="T4" s="43" t="s">
        <v>23</v>
      </c>
      <c r="U4" s="43"/>
      <c r="V4" s="38" t="s">
        <v>22</v>
      </c>
      <c r="W4" s="38"/>
    </row>
    <row r="5" spans="1:23" s="20" customFormat="1" ht="15">
      <c r="A5" s="19" t="s">
        <v>10</v>
      </c>
      <c r="B5" s="35" t="s">
        <v>9</v>
      </c>
      <c r="C5" s="34" t="s">
        <v>4</v>
      </c>
      <c r="D5" s="35" t="s">
        <v>9</v>
      </c>
      <c r="E5" s="34" t="s">
        <v>4</v>
      </c>
      <c r="F5" s="35" t="s">
        <v>9</v>
      </c>
      <c r="G5" s="34" t="s">
        <v>4</v>
      </c>
      <c r="H5" s="35" t="s">
        <v>9</v>
      </c>
      <c r="I5" s="34" t="s">
        <v>4</v>
      </c>
      <c r="J5" s="35" t="s">
        <v>9</v>
      </c>
      <c r="K5" s="34" t="s">
        <v>4</v>
      </c>
      <c r="L5" s="35" t="s">
        <v>9</v>
      </c>
      <c r="M5" s="34" t="s">
        <v>4</v>
      </c>
      <c r="N5" s="35" t="s">
        <v>9</v>
      </c>
      <c r="O5" s="34" t="s">
        <v>4</v>
      </c>
      <c r="P5" s="35" t="s">
        <v>9</v>
      </c>
      <c r="Q5" s="34" t="s">
        <v>4</v>
      </c>
      <c r="R5" s="35" t="s">
        <v>9</v>
      </c>
      <c r="S5" s="34" t="s">
        <v>4</v>
      </c>
      <c r="T5" s="35" t="s">
        <v>9</v>
      </c>
      <c r="U5" s="34" t="s">
        <v>4</v>
      </c>
      <c r="V5" s="35" t="s">
        <v>9</v>
      </c>
      <c r="W5" s="34" t="s">
        <v>4</v>
      </c>
    </row>
    <row r="6" spans="1:23" s="23" customFormat="1" ht="18" customHeight="1">
      <c r="A6" s="25" t="s">
        <v>11</v>
      </c>
      <c r="B6" s="35">
        <v>430701</v>
      </c>
      <c r="C6" s="36">
        <v>153011</v>
      </c>
      <c r="D6" s="35">
        <v>76857</v>
      </c>
      <c r="E6" s="36">
        <v>37958</v>
      </c>
      <c r="F6" s="35">
        <v>366353</v>
      </c>
      <c r="G6" s="53" t="s">
        <v>48</v>
      </c>
      <c r="H6" s="35">
        <v>0</v>
      </c>
      <c r="I6" s="36">
        <v>0</v>
      </c>
      <c r="J6" s="35">
        <v>83597</v>
      </c>
      <c r="K6" s="36">
        <v>31237</v>
      </c>
      <c r="L6" s="35">
        <v>18855</v>
      </c>
      <c r="M6" s="36">
        <v>6219.71215</v>
      </c>
      <c r="N6" s="33">
        <v>1200797</v>
      </c>
      <c r="O6" s="45">
        <v>1033455</v>
      </c>
      <c r="P6" s="35">
        <v>1503055</v>
      </c>
      <c r="Q6" s="35">
        <v>994770.8463899998</v>
      </c>
      <c r="R6" s="35">
        <v>36383</v>
      </c>
      <c r="S6" s="36">
        <v>16400</v>
      </c>
      <c r="T6" s="35">
        <v>0</v>
      </c>
      <c r="U6" s="36">
        <v>0</v>
      </c>
      <c r="V6" s="35">
        <v>73188</v>
      </c>
      <c r="W6" s="36">
        <v>24710</v>
      </c>
    </row>
    <row r="7" spans="1:23" s="23" customFormat="1" ht="18" customHeight="1">
      <c r="A7" s="25" t="s">
        <v>12</v>
      </c>
      <c r="B7" s="35">
        <v>244700</v>
      </c>
      <c r="C7" s="36"/>
      <c r="D7" s="35">
        <v>159</v>
      </c>
      <c r="E7" s="36"/>
      <c r="F7" s="35">
        <v>16943</v>
      </c>
      <c r="G7" s="53"/>
      <c r="H7" s="35">
        <v>0</v>
      </c>
      <c r="I7" s="36"/>
      <c r="J7" s="35">
        <v>0</v>
      </c>
      <c r="K7" s="36"/>
      <c r="L7" s="35">
        <v>0</v>
      </c>
      <c r="M7" s="36"/>
      <c r="N7" s="33">
        <v>0</v>
      </c>
      <c r="O7" s="45"/>
      <c r="P7" s="35">
        <v>3985</v>
      </c>
      <c r="Q7" s="35" t="s">
        <v>58</v>
      </c>
      <c r="R7" s="35">
        <v>363</v>
      </c>
      <c r="S7" s="36"/>
      <c r="T7" s="35">
        <v>0</v>
      </c>
      <c r="U7" s="36"/>
      <c r="V7" s="35">
        <v>260</v>
      </c>
      <c r="W7" s="36"/>
    </row>
    <row r="8" spans="1:23" s="23" customFormat="1" ht="18" customHeight="1">
      <c r="A8" s="25" t="s">
        <v>13</v>
      </c>
      <c r="B8" s="35" t="s">
        <v>57</v>
      </c>
      <c r="C8" s="35">
        <v>0</v>
      </c>
      <c r="D8" s="35">
        <v>35</v>
      </c>
      <c r="E8" s="35">
        <v>0</v>
      </c>
      <c r="F8" s="35">
        <v>5698</v>
      </c>
      <c r="G8" s="54" t="s">
        <v>49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30188</v>
      </c>
      <c r="O8" s="33">
        <v>37252</v>
      </c>
      <c r="P8" s="35">
        <v>18245</v>
      </c>
      <c r="Q8" s="35">
        <v>45749.632180000015</v>
      </c>
      <c r="R8" s="35">
        <v>0</v>
      </c>
      <c r="S8" s="35">
        <v>0</v>
      </c>
      <c r="T8" s="35">
        <v>0</v>
      </c>
      <c r="U8" s="35">
        <v>0</v>
      </c>
      <c r="V8" s="35">
        <v>1397</v>
      </c>
      <c r="W8" s="35">
        <v>2591</v>
      </c>
    </row>
    <row r="9" spans="1:23" s="23" customFormat="1" ht="18" customHeight="1">
      <c r="A9" s="26" t="s">
        <v>14</v>
      </c>
      <c r="B9" s="35">
        <f>B14-B6</f>
        <v>101492</v>
      </c>
      <c r="C9" s="36">
        <f>C14-C6</f>
        <v>46785</v>
      </c>
      <c r="D9" s="35">
        <f>SUM(D10:D12)</f>
        <v>16970</v>
      </c>
      <c r="E9" s="36">
        <v>7242</v>
      </c>
      <c r="F9" s="35">
        <v>16539</v>
      </c>
      <c r="G9" s="53" t="s">
        <v>50</v>
      </c>
      <c r="H9" s="35">
        <v>0</v>
      </c>
      <c r="I9" s="36">
        <v>0</v>
      </c>
      <c r="J9" s="35">
        <v>13994</v>
      </c>
      <c r="K9" s="36">
        <v>7524</v>
      </c>
      <c r="L9" s="35">
        <f>+L10+L11+L12</f>
        <v>29383</v>
      </c>
      <c r="M9" s="35">
        <f>+M11+M12</f>
        <v>10014.84785</v>
      </c>
      <c r="N9" s="33">
        <v>120124</v>
      </c>
      <c r="O9" s="45">
        <v>86641</v>
      </c>
      <c r="P9" s="35">
        <f>SUM(P10:P12)</f>
        <v>218532</v>
      </c>
      <c r="Q9" s="35">
        <f>SUM(Q10:Q12)</f>
        <v>102283.82601000002</v>
      </c>
      <c r="R9" s="35">
        <v>5907</v>
      </c>
      <c r="S9" s="36">
        <v>2082</v>
      </c>
      <c r="T9" s="35">
        <v>74</v>
      </c>
      <c r="U9" s="36">
        <v>0</v>
      </c>
      <c r="V9" s="35">
        <v>45888</v>
      </c>
      <c r="W9" s="36">
        <v>11396</v>
      </c>
    </row>
    <row r="10" spans="1:23" s="23" customFormat="1" ht="18" customHeight="1">
      <c r="A10" s="26" t="s">
        <v>16</v>
      </c>
      <c r="B10" s="35">
        <v>0</v>
      </c>
      <c r="C10" s="36"/>
      <c r="D10" s="35">
        <v>4314</v>
      </c>
      <c r="E10" s="36"/>
      <c r="F10" s="35">
        <v>0</v>
      </c>
      <c r="G10" s="53"/>
      <c r="H10" s="35">
        <v>0</v>
      </c>
      <c r="I10" s="36"/>
      <c r="J10" s="35">
        <v>0</v>
      </c>
      <c r="K10" s="36"/>
      <c r="L10" s="35">
        <v>0</v>
      </c>
      <c r="M10" s="35">
        <v>0</v>
      </c>
      <c r="N10" s="33">
        <v>29947</v>
      </c>
      <c r="O10" s="45"/>
      <c r="P10" s="35">
        <v>92816</v>
      </c>
      <c r="Q10" s="35">
        <v>8414.729620000002</v>
      </c>
      <c r="R10" s="35">
        <v>2225</v>
      </c>
      <c r="S10" s="36"/>
      <c r="T10" s="35">
        <v>0</v>
      </c>
      <c r="U10" s="36"/>
      <c r="V10" s="35">
        <v>34368</v>
      </c>
      <c r="W10" s="36"/>
    </row>
    <row r="11" spans="1:23" s="23" customFormat="1" ht="18" customHeight="1">
      <c r="A11" s="25" t="s">
        <v>15</v>
      </c>
      <c r="B11" s="35">
        <v>0</v>
      </c>
      <c r="C11" s="36"/>
      <c r="D11" s="35">
        <v>9038</v>
      </c>
      <c r="E11" s="36"/>
      <c r="F11" s="35">
        <v>14071</v>
      </c>
      <c r="G11" s="53"/>
      <c r="H11" s="35">
        <v>0</v>
      </c>
      <c r="I11" s="36"/>
      <c r="J11" s="35">
        <f>+J9</f>
        <v>13994</v>
      </c>
      <c r="K11" s="36"/>
      <c r="L11" s="35">
        <f>3427+25658</f>
        <v>29085</v>
      </c>
      <c r="M11" s="35">
        <f>1291.29416+7762.02554</f>
        <v>9053.3197</v>
      </c>
      <c r="N11" s="33">
        <v>76461</v>
      </c>
      <c r="O11" s="45"/>
      <c r="P11" s="35">
        <v>110396</v>
      </c>
      <c r="Q11" s="35">
        <v>50496.75246000002</v>
      </c>
      <c r="R11" s="35">
        <v>3004</v>
      </c>
      <c r="S11" s="36"/>
      <c r="T11" s="35">
        <v>0</v>
      </c>
      <c r="U11" s="36"/>
      <c r="V11" s="35">
        <v>9817</v>
      </c>
      <c r="W11" s="36"/>
    </row>
    <row r="12" spans="1:23" s="23" customFormat="1" ht="18" customHeight="1">
      <c r="A12" s="25" t="s">
        <v>13</v>
      </c>
      <c r="B12" s="35">
        <f>915+98</f>
        <v>1013</v>
      </c>
      <c r="C12" s="35">
        <v>4621</v>
      </c>
      <c r="D12" s="35">
        <v>3618</v>
      </c>
      <c r="E12" s="35">
        <v>0</v>
      </c>
      <c r="F12" s="35">
        <v>2468</v>
      </c>
      <c r="G12" s="54" t="s">
        <v>51</v>
      </c>
      <c r="H12" s="35">
        <v>0</v>
      </c>
      <c r="I12" s="35">
        <v>0</v>
      </c>
      <c r="J12" s="35">
        <v>0</v>
      </c>
      <c r="K12" s="35">
        <v>0</v>
      </c>
      <c r="L12" s="35">
        <v>298</v>
      </c>
      <c r="M12" s="35">
        <v>961.52815</v>
      </c>
      <c r="N12" s="33">
        <v>13716</v>
      </c>
      <c r="O12" s="33">
        <v>11688</v>
      </c>
      <c r="P12" s="35">
        <v>15320</v>
      </c>
      <c r="Q12" s="35">
        <v>43372.34393000001</v>
      </c>
      <c r="R12" s="35">
        <v>678</v>
      </c>
      <c r="S12" s="35">
        <v>615</v>
      </c>
      <c r="T12" s="35">
        <v>74</v>
      </c>
      <c r="U12" s="35">
        <v>202</v>
      </c>
      <c r="V12" s="35">
        <v>1703</v>
      </c>
      <c r="W12" s="35">
        <v>2789</v>
      </c>
    </row>
    <row r="13" spans="1:23" s="23" customFormat="1" ht="18" customHeight="1">
      <c r="A13" s="25" t="s">
        <v>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54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3">
        <v>0</v>
      </c>
      <c r="O13" s="33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</row>
    <row r="14" spans="1:23" s="23" customFormat="1" ht="18" customHeight="1">
      <c r="A14" s="25" t="s">
        <v>0</v>
      </c>
      <c r="B14" s="35">
        <v>532193</v>
      </c>
      <c r="C14" s="35">
        <v>199796</v>
      </c>
      <c r="D14" s="35">
        <f>SUM(D6+D9)</f>
        <v>93827</v>
      </c>
      <c r="E14" s="35">
        <f>SUM(E6:E12)</f>
        <v>45200</v>
      </c>
      <c r="F14" s="35">
        <v>382892</v>
      </c>
      <c r="G14" s="54" t="s">
        <v>52</v>
      </c>
      <c r="H14" s="35">
        <v>0</v>
      </c>
      <c r="I14" s="35">
        <v>0</v>
      </c>
      <c r="J14" s="35">
        <f>+J9+J6</f>
        <v>97591</v>
      </c>
      <c r="K14" s="35">
        <f>SUM(K6,K9)</f>
        <v>38761</v>
      </c>
      <c r="L14" s="35">
        <f>L6+L9</f>
        <v>48238</v>
      </c>
      <c r="M14" s="35">
        <f>M6+M9</f>
        <v>16234.560000000001</v>
      </c>
      <c r="N14" s="33">
        <v>1320921</v>
      </c>
      <c r="O14" s="33">
        <v>1120096</v>
      </c>
      <c r="P14" s="35">
        <f>+P6+P9</f>
        <v>1721587</v>
      </c>
      <c r="Q14" s="35">
        <f>+Q6+Q9</f>
        <v>1097054.6723999998</v>
      </c>
      <c r="R14" s="35">
        <v>42290</v>
      </c>
      <c r="S14" s="35">
        <v>18481</v>
      </c>
      <c r="T14" s="35">
        <v>0</v>
      </c>
      <c r="U14" s="35">
        <v>0</v>
      </c>
      <c r="V14" s="35">
        <v>119076</v>
      </c>
      <c r="W14" s="35">
        <v>36106</v>
      </c>
    </row>
    <row r="15" spans="1:23" s="23" customFormat="1" ht="19.5" customHeight="1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1"/>
      <c r="U15" s="21"/>
      <c r="V15" s="21"/>
      <c r="W15" s="21"/>
    </row>
    <row r="16" spans="1:23" s="23" customFormat="1" ht="42.75" customHeight="1">
      <c r="A16" s="25"/>
      <c r="B16" s="40" t="s">
        <v>17</v>
      </c>
      <c r="C16" s="40"/>
      <c r="D16" s="36" t="s">
        <v>25</v>
      </c>
      <c r="E16" s="36"/>
      <c r="F16" s="36" t="s">
        <v>18</v>
      </c>
      <c r="G16" s="36"/>
      <c r="H16" s="36" t="s">
        <v>19</v>
      </c>
      <c r="I16" s="36"/>
      <c r="J16" s="40" t="s">
        <v>20</v>
      </c>
      <c r="K16" s="40"/>
      <c r="L16" s="36" t="s">
        <v>45</v>
      </c>
      <c r="M16" s="36"/>
      <c r="N16" s="36" t="s">
        <v>24</v>
      </c>
      <c r="O16" s="36"/>
      <c r="P16" s="36" t="s">
        <v>43</v>
      </c>
      <c r="Q16" s="36"/>
      <c r="R16" s="36" t="s">
        <v>21</v>
      </c>
      <c r="S16" s="36"/>
      <c r="T16" s="37" t="s">
        <v>23</v>
      </c>
      <c r="U16" s="37"/>
      <c r="V16" s="36" t="s">
        <v>22</v>
      </c>
      <c r="W16" s="36"/>
    </row>
    <row r="17" spans="1:23" s="23" customFormat="1" ht="30">
      <c r="A17" s="25" t="s">
        <v>8</v>
      </c>
      <c r="B17" s="32" t="s">
        <v>3</v>
      </c>
      <c r="C17" s="32" t="s">
        <v>4</v>
      </c>
      <c r="D17" s="32" t="s">
        <v>3</v>
      </c>
      <c r="E17" s="32" t="s">
        <v>4</v>
      </c>
      <c r="F17" s="34" t="s">
        <v>3</v>
      </c>
      <c r="G17" s="34" t="s">
        <v>4</v>
      </c>
      <c r="H17" s="32" t="s">
        <v>3</v>
      </c>
      <c r="I17" s="32" t="s">
        <v>4</v>
      </c>
      <c r="J17" s="32" t="s">
        <v>3</v>
      </c>
      <c r="K17" s="32" t="s">
        <v>4</v>
      </c>
      <c r="L17" s="32" t="s">
        <v>3</v>
      </c>
      <c r="M17" s="32" t="s">
        <v>4</v>
      </c>
      <c r="N17" s="32" t="s">
        <v>3</v>
      </c>
      <c r="O17" s="32" t="s">
        <v>4</v>
      </c>
      <c r="P17" s="32" t="s">
        <v>3</v>
      </c>
      <c r="Q17" s="32" t="s">
        <v>4</v>
      </c>
      <c r="R17" s="32" t="s">
        <v>3</v>
      </c>
      <c r="S17" s="32" t="s">
        <v>4</v>
      </c>
      <c r="T17" s="32" t="s">
        <v>3</v>
      </c>
      <c r="U17" s="32" t="s">
        <v>4</v>
      </c>
      <c r="V17" s="32" t="s">
        <v>3</v>
      </c>
      <c r="W17" s="32" t="s">
        <v>4</v>
      </c>
    </row>
    <row r="18" spans="1:23" s="23" customFormat="1" ht="15">
      <c r="A18" s="25" t="s">
        <v>5</v>
      </c>
      <c r="B18" s="35">
        <v>290</v>
      </c>
      <c r="C18" s="35">
        <v>170868</v>
      </c>
      <c r="D18" s="35">
        <v>72</v>
      </c>
      <c r="E18" s="35">
        <v>32214</v>
      </c>
      <c r="F18" s="36" t="s">
        <v>53</v>
      </c>
      <c r="G18" s="36" t="s">
        <v>54</v>
      </c>
      <c r="H18" s="35">
        <v>0</v>
      </c>
      <c r="I18" s="35">
        <v>0</v>
      </c>
      <c r="J18" s="35">
        <v>49</v>
      </c>
      <c r="K18" s="35">
        <v>27688</v>
      </c>
      <c r="L18" s="35">
        <v>18.996</v>
      </c>
      <c r="M18" s="35">
        <v>8058.05833</v>
      </c>
      <c r="N18" s="33">
        <v>1696</v>
      </c>
      <c r="O18" s="33">
        <v>606138</v>
      </c>
      <c r="P18" s="35">
        <v>2656.623</v>
      </c>
      <c r="Q18" s="35">
        <v>882555.3949400001</v>
      </c>
      <c r="R18" s="35">
        <v>39</v>
      </c>
      <c r="S18" s="35">
        <v>15151</v>
      </c>
      <c r="T18" s="35">
        <v>0</v>
      </c>
      <c r="U18" s="35">
        <v>127</v>
      </c>
      <c r="V18" s="35">
        <v>60</v>
      </c>
      <c r="W18" s="35">
        <v>24098</v>
      </c>
    </row>
    <row r="19" spans="1:23" s="23" customFormat="1" ht="15">
      <c r="A19" s="25" t="s">
        <v>6</v>
      </c>
      <c r="B19" s="35">
        <v>1</v>
      </c>
      <c r="C19" s="35">
        <v>939</v>
      </c>
      <c r="D19" s="35">
        <v>0</v>
      </c>
      <c r="E19" s="35">
        <v>36</v>
      </c>
      <c r="F19" s="36"/>
      <c r="G19" s="36"/>
      <c r="H19" s="35">
        <v>0</v>
      </c>
      <c r="I19" s="35">
        <v>0</v>
      </c>
      <c r="J19" s="35"/>
      <c r="K19" s="35">
        <v>0</v>
      </c>
      <c r="L19" s="15">
        <v>0</v>
      </c>
      <c r="M19" s="15">
        <v>0</v>
      </c>
      <c r="N19" s="33">
        <v>1</v>
      </c>
      <c r="O19" s="33">
        <v>771</v>
      </c>
      <c r="P19" s="35">
        <v>13.556</v>
      </c>
      <c r="Q19" s="35">
        <v>3949.7955599999996</v>
      </c>
      <c r="R19" s="35">
        <v>0</v>
      </c>
      <c r="S19" s="35">
        <v>0</v>
      </c>
      <c r="T19" s="35">
        <v>0</v>
      </c>
      <c r="U19" s="35">
        <v>0</v>
      </c>
      <c r="V19" s="35">
        <v>0.057</v>
      </c>
      <c r="W19" s="35">
        <v>194</v>
      </c>
    </row>
    <row r="20" spans="1:23" s="23" customFormat="1" ht="15">
      <c r="A20" s="25" t="s">
        <v>7</v>
      </c>
      <c r="B20" s="35">
        <v>433</v>
      </c>
      <c r="C20" s="35">
        <v>27989</v>
      </c>
      <c r="D20" s="35">
        <v>164</v>
      </c>
      <c r="E20" s="35">
        <v>12949</v>
      </c>
      <c r="F20" s="35" t="s">
        <v>55</v>
      </c>
      <c r="G20" s="35" t="s">
        <v>56</v>
      </c>
      <c r="H20" s="35">
        <v>0</v>
      </c>
      <c r="I20" s="35">
        <v>0</v>
      </c>
      <c r="J20" s="35">
        <v>134</v>
      </c>
      <c r="K20" s="35">
        <v>11073</v>
      </c>
      <c r="L20" s="35">
        <v>82.282</v>
      </c>
      <c r="M20" s="35">
        <v>8176.50167</v>
      </c>
      <c r="N20" s="33">
        <v>4473</v>
      </c>
      <c r="O20" s="33">
        <v>513187</v>
      </c>
      <c r="P20" s="35">
        <v>3673.829</v>
      </c>
      <c r="Q20" s="35">
        <v>210549.48189999964</v>
      </c>
      <c r="R20" s="35">
        <v>58</v>
      </c>
      <c r="S20" s="35">
        <v>3331</v>
      </c>
      <c r="T20" s="35">
        <v>0</v>
      </c>
      <c r="U20" s="35">
        <v>75</v>
      </c>
      <c r="V20" s="35">
        <v>98</v>
      </c>
      <c r="W20" s="35">
        <v>11814</v>
      </c>
    </row>
    <row r="21" spans="1:23" s="23" customFormat="1" ht="15">
      <c r="A21" s="25" t="s">
        <v>0</v>
      </c>
      <c r="B21" s="35">
        <v>724</v>
      </c>
      <c r="C21" s="35">
        <v>199796</v>
      </c>
      <c r="D21" s="35">
        <f>SUM(D18:D20)</f>
        <v>236</v>
      </c>
      <c r="E21" s="35">
        <f>SUM(E18:E20)</f>
        <v>45199</v>
      </c>
      <c r="F21" s="35">
        <v>1815</v>
      </c>
      <c r="G21" s="35" t="s">
        <v>52</v>
      </c>
      <c r="H21" s="35">
        <v>0</v>
      </c>
      <c r="I21" s="35">
        <v>0</v>
      </c>
      <c r="J21" s="35">
        <f>SUM(J18:J20)</f>
        <v>183</v>
      </c>
      <c r="K21" s="35">
        <f>SUM(K18:K20)</f>
        <v>38761</v>
      </c>
      <c r="L21" s="35">
        <f>SUM(L18:L20)</f>
        <v>101.27799999999999</v>
      </c>
      <c r="M21" s="35">
        <f>SUM(M18:M20)</f>
        <v>16234.56</v>
      </c>
      <c r="N21" s="33">
        <v>6170</v>
      </c>
      <c r="O21" s="33">
        <v>1120096</v>
      </c>
      <c r="P21" s="35">
        <f>SUM(P18:P20)</f>
        <v>6344.008</v>
      </c>
      <c r="Q21" s="35">
        <f>SUM(Q18:Q20)</f>
        <v>1097054.6723999998</v>
      </c>
      <c r="R21" s="35">
        <v>97</v>
      </c>
      <c r="S21" s="35">
        <v>18481</v>
      </c>
      <c r="T21" s="35">
        <v>0</v>
      </c>
      <c r="U21" s="35">
        <v>202</v>
      </c>
      <c r="V21" s="35">
        <v>158.05700000000002</v>
      </c>
      <c r="W21" s="35">
        <v>36106</v>
      </c>
    </row>
    <row r="22" spans="2:23" s="14" customFormat="1" ht="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4" spans="2:3" ht="15">
      <c r="B24" s="27"/>
      <c r="C24" s="27"/>
    </row>
    <row r="25" spans="2:3" ht="15">
      <c r="B25" s="28"/>
      <c r="C25" s="27"/>
    </row>
    <row r="26" spans="2:3" ht="15">
      <c r="B26" s="28"/>
      <c r="C26" s="24"/>
    </row>
    <row r="27" spans="2:3" ht="15">
      <c r="B27" s="28"/>
      <c r="C27" s="24"/>
    </row>
    <row r="28" spans="2:3" ht="15">
      <c r="B28" s="28"/>
      <c r="C28" s="24"/>
    </row>
    <row r="29" spans="2:3" ht="15">
      <c r="B29" s="29"/>
      <c r="C29" s="30"/>
    </row>
    <row r="30" spans="2:3" ht="15">
      <c r="B30" s="29"/>
      <c r="C30" s="30"/>
    </row>
    <row r="31" spans="2:3" ht="15">
      <c r="B31" s="28"/>
      <c r="C31" s="24"/>
    </row>
    <row r="32" spans="2:3" ht="15">
      <c r="B32" s="28"/>
      <c r="C32" s="24"/>
    </row>
    <row r="33" spans="2:3" ht="15">
      <c r="B33" s="31"/>
      <c r="C33" s="24"/>
    </row>
    <row r="34" spans="2:3" ht="15">
      <c r="B34" s="28"/>
      <c r="C34" s="24"/>
    </row>
    <row r="35" spans="2:3" ht="15">
      <c r="B35" s="27"/>
      <c r="C35" s="27"/>
    </row>
  </sheetData>
  <sheetProtection/>
  <mergeCells count="46">
    <mergeCell ref="D4:E4"/>
    <mergeCell ref="M6:M7"/>
    <mergeCell ref="O6:O7"/>
    <mergeCell ref="R4:S4"/>
    <mergeCell ref="E6:E7"/>
    <mergeCell ref="F4:G4"/>
    <mergeCell ref="S6:S7"/>
    <mergeCell ref="N4:O4"/>
    <mergeCell ref="L4:M4"/>
    <mergeCell ref="P4:Q4"/>
    <mergeCell ref="B16:C16"/>
    <mergeCell ref="D16:E16"/>
    <mergeCell ref="F16:G16"/>
    <mergeCell ref="L16:M16"/>
    <mergeCell ref="N16:O16"/>
    <mergeCell ref="H16:I16"/>
    <mergeCell ref="O9:O11"/>
    <mergeCell ref="C9:C11"/>
    <mergeCell ref="E9:E11"/>
    <mergeCell ref="A1:W1"/>
    <mergeCell ref="A2:W2"/>
    <mergeCell ref="A3:U3"/>
    <mergeCell ref="G9:G11"/>
    <mergeCell ref="T4:U4"/>
    <mergeCell ref="B4:C4"/>
    <mergeCell ref="V4:W4"/>
    <mergeCell ref="H4:I4"/>
    <mergeCell ref="C6:C7"/>
    <mergeCell ref="J4:K4"/>
    <mergeCell ref="F18:F19"/>
    <mergeCell ref="G18:G19"/>
    <mergeCell ref="K9:K11"/>
    <mergeCell ref="K6:K7"/>
    <mergeCell ref="I9:I11"/>
    <mergeCell ref="J16:K16"/>
    <mergeCell ref="G6:G7"/>
    <mergeCell ref="I6:I7"/>
    <mergeCell ref="T16:U16"/>
    <mergeCell ref="V16:W16"/>
    <mergeCell ref="U6:U7"/>
    <mergeCell ref="P16:Q16"/>
    <mergeCell ref="S9:S11"/>
    <mergeCell ref="W6:W7"/>
    <mergeCell ref="U9:U11"/>
    <mergeCell ref="R16:S16"/>
    <mergeCell ref="W9:W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6:F9 B8 F15:G21 F11:F12 F14 G11:G12 G6:G10 G13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3" ht="42.75" customHeight="1">
      <c r="A4" s="3"/>
      <c r="B4" s="50" t="s">
        <v>17</v>
      </c>
      <c r="C4" s="51"/>
      <c r="D4" s="46" t="s">
        <v>25</v>
      </c>
      <c r="E4" s="47"/>
      <c r="F4" s="46" t="s">
        <v>18</v>
      </c>
      <c r="G4" s="47"/>
      <c r="H4" s="46" t="s">
        <v>19</v>
      </c>
      <c r="I4" s="47"/>
      <c r="J4" s="50" t="s">
        <v>20</v>
      </c>
      <c r="K4" s="51"/>
      <c r="L4" s="46" t="s">
        <v>45</v>
      </c>
      <c r="M4" s="47"/>
      <c r="N4" s="46" t="s">
        <v>24</v>
      </c>
      <c r="O4" s="47"/>
      <c r="P4" s="46" t="s">
        <v>44</v>
      </c>
      <c r="Q4" s="47"/>
      <c r="R4" s="46" t="s">
        <v>21</v>
      </c>
      <c r="S4" s="47"/>
      <c r="T4" s="48" t="s">
        <v>23</v>
      </c>
      <c r="U4" s="49"/>
      <c r="V4" s="46" t="s">
        <v>22</v>
      </c>
      <c r="W4" s="47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35">
        <v>430701</v>
      </c>
      <c r="C6" s="36">
        <v>153011</v>
      </c>
      <c r="D6" s="35">
        <v>76857</v>
      </c>
      <c r="E6" s="36">
        <v>37958</v>
      </c>
      <c r="F6" s="35">
        <v>366353</v>
      </c>
      <c r="G6" s="53" t="s">
        <v>48</v>
      </c>
      <c r="H6" s="35">
        <v>0</v>
      </c>
      <c r="I6" s="36">
        <v>0</v>
      </c>
      <c r="J6" s="35">
        <v>83597</v>
      </c>
      <c r="K6" s="36">
        <v>31237</v>
      </c>
      <c r="L6" s="35">
        <v>18855</v>
      </c>
      <c r="M6" s="36">
        <v>6219.71215</v>
      </c>
      <c r="N6" s="33">
        <v>1200797</v>
      </c>
      <c r="O6" s="45">
        <v>1033455</v>
      </c>
      <c r="P6" s="35">
        <v>1503055</v>
      </c>
      <c r="Q6" s="35">
        <v>994770.8463899998</v>
      </c>
      <c r="R6" s="35">
        <v>36383</v>
      </c>
      <c r="S6" s="36">
        <v>16400</v>
      </c>
      <c r="T6" s="35">
        <v>0</v>
      </c>
      <c r="U6" s="36">
        <v>0</v>
      </c>
      <c r="V6" s="35">
        <v>73188</v>
      </c>
      <c r="W6" s="36">
        <v>24710</v>
      </c>
      <c r="X6" s="2"/>
    </row>
    <row r="7" spans="1:24" ht="18" customHeight="1">
      <c r="A7" s="1" t="s">
        <v>30</v>
      </c>
      <c r="B7" s="35">
        <v>244700</v>
      </c>
      <c r="C7" s="36"/>
      <c r="D7" s="35">
        <v>159</v>
      </c>
      <c r="E7" s="36"/>
      <c r="F7" s="35">
        <v>16943</v>
      </c>
      <c r="G7" s="53"/>
      <c r="H7" s="35">
        <v>0</v>
      </c>
      <c r="I7" s="36"/>
      <c r="J7" s="35">
        <v>0</v>
      </c>
      <c r="K7" s="36"/>
      <c r="L7" s="35">
        <v>0</v>
      </c>
      <c r="M7" s="36"/>
      <c r="N7" s="33">
        <v>0</v>
      </c>
      <c r="O7" s="45"/>
      <c r="P7" s="35">
        <v>3985</v>
      </c>
      <c r="Q7" s="35" t="s">
        <v>58</v>
      </c>
      <c r="R7" s="35">
        <v>363</v>
      </c>
      <c r="S7" s="36"/>
      <c r="T7" s="35">
        <v>0</v>
      </c>
      <c r="U7" s="36"/>
      <c r="V7" s="35">
        <v>260</v>
      </c>
      <c r="W7" s="36"/>
      <c r="X7" s="2"/>
    </row>
    <row r="8" spans="1:24" ht="18" customHeight="1">
      <c r="A8" s="1" t="s">
        <v>31</v>
      </c>
      <c r="B8" s="35" t="s">
        <v>57</v>
      </c>
      <c r="C8" s="35">
        <v>0</v>
      </c>
      <c r="D8" s="35">
        <v>35</v>
      </c>
      <c r="E8" s="35">
        <v>0</v>
      </c>
      <c r="F8" s="35">
        <v>5698</v>
      </c>
      <c r="G8" s="54" t="s">
        <v>49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30188</v>
      </c>
      <c r="O8" s="33">
        <v>37252</v>
      </c>
      <c r="P8" s="35">
        <v>18245</v>
      </c>
      <c r="Q8" s="35">
        <v>45749.632180000015</v>
      </c>
      <c r="R8" s="35">
        <v>0</v>
      </c>
      <c r="S8" s="35">
        <v>0</v>
      </c>
      <c r="T8" s="35">
        <v>0</v>
      </c>
      <c r="U8" s="35">
        <v>0</v>
      </c>
      <c r="V8" s="35">
        <v>1397</v>
      </c>
      <c r="W8" s="35">
        <v>2591</v>
      </c>
      <c r="X8" s="2"/>
    </row>
    <row r="9" spans="1:24" ht="18" customHeight="1">
      <c r="A9" s="1" t="s">
        <v>32</v>
      </c>
      <c r="B9" s="35">
        <f>B14-B6</f>
        <v>101492</v>
      </c>
      <c r="C9" s="36">
        <f>C14-C6</f>
        <v>46785</v>
      </c>
      <c r="D9" s="35">
        <f>SUM(D10:D12)</f>
        <v>16970</v>
      </c>
      <c r="E9" s="36">
        <v>7242</v>
      </c>
      <c r="F9" s="35">
        <v>16539</v>
      </c>
      <c r="G9" s="53" t="s">
        <v>50</v>
      </c>
      <c r="H9" s="35">
        <v>0</v>
      </c>
      <c r="I9" s="36">
        <v>0</v>
      </c>
      <c r="J9" s="35">
        <v>13994</v>
      </c>
      <c r="K9" s="36">
        <v>7524</v>
      </c>
      <c r="L9" s="35">
        <f>+L10+L11+L12</f>
        <v>29383</v>
      </c>
      <c r="M9" s="35">
        <f>+M11+M12</f>
        <v>10014.84785</v>
      </c>
      <c r="N9" s="33">
        <v>120124</v>
      </c>
      <c r="O9" s="45">
        <v>86641</v>
      </c>
      <c r="P9" s="35">
        <f>SUM(P10:P12)</f>
        <v>218532</v>
      </c>
      <c r="Q9" s="35">
        <f>SUM(Q10:Q12)</f>
        <v>102283.82601000002</v>
      </c>
      <c r="R9" s="35">
        <v>5907</v>
      </c>
      <c r="S9" s="36">
        <v>2082</v>
      </c>
      <c r="T9" s="35">
        <v>74</v>
      </c>
      <c r="U9" s="36">
        <v>0</v>
      </c>
      <c r="V9" s="35">
        <v>45888</v>
      </c>
      <c r="W9" s="36">
        <v>11396</v>
      </c>
      <c r="X9" s="5"/>
    </row>
    <row r="10" spans="1:24" ht="18" customHeight="1">
      <c r="A10" s="1" t="s">
        <v>33</v>
      </c>
      <c r="B10" s="35">
        <v>0</v>
      </c>
      <c r="C10" s="36"/>
      <c r="D10" s="35">
        <v>4314</v>
      </c>
      <c r="E10" s="36"/>
      <c r="F10" s="35">
        <v>0</v>
      </c>
      <c r="G10" s="53"/>
      <c r="H10" s="35">
        <v>0</v>
      </c>
      <c r="I10" s="36"/>
      <c r="J10" s="35">
        <v>0</v>
      </c>
      <c r="K10" s="36"/>
      <c r="L10" s="35">
        <v>0</v>
      </c>
      <c r="M10" s="35">
        <v>0</v>
      </c>
      <c r="N10" s="33">
        <v>29947</v>
      </c>
      <c r="O10" s="45"/>
      <c r="P10" s="35">
        <v>92816</v>
      </c>
      <c r="Q10" s="35">
        <v>8414.729620000002</v>
      </c>
      <c r="R10" s="35">
        <v>2225</v>
      </c>
      <c r="S10" s="36"/>
      <c r="T10" s="35">
        <v>0</v>
      </c>
      <c r="U10" s="36"/>
      <c r="V10" s="35">
        <v>34368</v>
      </c>
      <c r="W10" s="36"/>
      <c r="X10" s="5"/>
    </row>
    <row r="11" spans="1:24" ht="18" customHeight="1">
      <c r="A11" s="1" t="s">
        <v>34</v>
      </c>
      <c r="B11" s="35">
        <v>0</v>
      </c>
      <c r="C11" s="36"/>
      <c r="D11" s="35">
        <v>9038</v>
      </c>
      <c r="E11" s="36"/>
      <c r="F11" s="35">
        <v>14071</v>
      </c>
      <c r="G11" s="53"/>
      <c r="H11" s="35">
        <v>0</v>
      </c>
      <c r="I11" s="36"/>
      <c r="J11" s="35">
        <f>+J9</f>
        <v>13994</v>
      </c>
      <c r="K11" s="36"/>
      <c r="L11" s="35">
        <f>3427+25658</f>
        <v>29085</v>
      </c>
      <c r="M11" s="35">
        <f>1291.29416+7762.02554</f>
        <v>9053.3197</v>
      </c>
      <c r="N11" s="33">
        <v>76461</v>
      </c>
      <c r="O11" s="45"/>
      <c r="P11" s="35">
        <v>110396</v>
      </c>
      <c r="Q11" s="35">
        <v>50496.75246000002</v>
      </c>
      <c r="R11" s="35">
        <v>3004</v>
      </c>
      <c r="S11" s="36"/>
      <c r="T11" s="35">
        <v>0</v>
      </c>
      <c r="U11" s="36"/>
      <c r="V11" s="35">
        <v>9817</v>
      </c>
      <c r="W11" s="36"/>
      <c r="X11" s="2"/>
    </row>
    <row r="12" spans="1:24" ht="18" customHeight="1">
      <c r="A12" s="1" t="s">
        <v>31</v>
      </c>
      <c r="B12" s="35">
        <f>915+98</f>
        <v>1013</v>
      </c>
      <c r="C12" s="35">
        <v>4621</v>
      </c>
      <c r="D12" s="35">
        <v>3618</v>
      </c>
      <c r="E12" s="35">
        <v>0</v>
      </c>
      <c r="F12" s="35">
        <v>2468</v>
      </c>
      <c r="G12" s="54" t="s">
        <v>51</v>
      </c>
      <c r="H12" s="35">
        <v>0</v>
      </c>
      <c r="I12" s="35">
        <v>0</v>
      </c>
      <c r="J12" s="35">
        <v>0</v>
      </c>
      <c r="K12" s="35">
        <v>0</v>
      </c>
      <c r="L12" s="35">
        <v>298</v>
      </c>
      <c r="M12" s="35">
        <v>961.52815</v>
      </c>
      <c r="N12" s="33">
        <v>13716</v>
      </c>
      <c r="O12" s="33">
        <v>11688</v>
      </c>
      <c r="P12" s="35">
        <v>15320</v>
      </c>
      <c r="Q12" s="35">
        <v>43372.34393000001</v>
      </c>
      <c r="R12" s="35">
        <v>678</v>
      </c>
      <c r="S12" s="35">
        <v>615</v>
      </c>
      <c r="T12" s="35">
        <v>74</v>
      </c>
      <c r="U12" s="35">
        <v>202</v>
      </c>
      <c r="V12" s="35">
        <v>1703</v>
      </c>
      <c r="W12" s="35">
        <v>2789</v>
      </c>
      <c r="X12" s="2"/>
    </row>
    <row r="13" spans="1:24" ht="18" customHeight="1">
      <c r="A13" s="1" t="s">
        <v>35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54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3">
        <v>0</v>
      </c>
      <c r="O13" s="33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2"/>
    </row>
    <row r="14" spans="1:24" ht="18" customHeight="1">
      <c r="A14" s="1" t="s">
        <v>37</v>
      </c>
      <c r="B14" s="35">
        <v>532193</v>
      </c>
      <c r="C14" s="35">
        <v>199796</v>
      </c>
      <c r="D14" s="35">
        <f>SUM(D6+D9)</f>
        <v>93827</v>
      </c>
      <c r="E14" s="35">
        <f>SUM(E6:E12)</f>
        <v>45200</v>
      </c>
      <c r="F14" s="35">
        <v>382892</v>
      </c>
      <c r="G14" s="54" t="s">
        <v>52</v>
      </c>
      <c r="H14" s="35">
        <v>0</v>
      </c>
      <c r="I14" s="35">
        <v>0</v>
      </c>
      <c r="J14" s="35">
        <f>+J9+J6</f>
        <v>97591</v>
      </c>
      <c r="K14" s="35">
        <f>SUM(K6,K9)</f>
        <v>38761</v>
      </c>
      <c r="L14" s="35">
        <f>L6+L9</f>
        <v>48238</v>
      </c>
      <c r="M14" s="35">
        <f>M6+M9</f>
        <v>16234.560000000001</v>
      </c>
      <c r="N14" s="33">
        <v>1320921</v>
      </c>
      <c r="O14" s="33">
        <v>1120096</v>
      </c>
      <c r="P14" s="35">
        <f>+P6+P9</f>
        <v>1721587</v>
      </c>
      <c r="Q14" s="35">
        <f>+Q6+Q9</f>
        <v>1097054.6723999998</v>
      </c>
      <c r="R14" s="35">
        <v>42290</v>
      </c>
      <c r="S14" s="35">
        <v>18481</v>
      </c>
      <c r="T14" s="35">
        <v>0</v>
      </c>
      <c r="U14" s="35">
        <v>0</v>
      </c>
      <c r="V14" s="35">
        <v>119076</v>
      </c>
      <c r="W14" s="35">
        <v>36106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0" t="s">
        <v>17</v>
      </c>
      <c r="C16" s="51"/>
      <c r="D16" s="46" t="s">
        <v>25</v>
      </c>
      <c r="E16" s="47"/>
      <c r="F16" s="46" t="s">
        <v>18</v>
      </c>
      <c r="G16" s="47"/>
      <c r="H16" s="46" t="s">
        <v>19</v>
      </c>
      <c r="I16" s="47"/>
      <c r="J16" s="50" t="s">
        <v>20</v>
      </c>
      <c r="K16" s="51"/>
      <c r="L16" s="46" t="s">
        <v>45</v>
      </c>
      <c r="M16" s="47"/>
      <c r="N16" s="46" t="s">
        <v>24</v>
      </c>
      <c r="O16" s="47"/>
      <c r="P16" s="46" t="s">
        <v>43</v>
      </c>
      <c r="Q16" s="47"/>
      <c r="R16" s="46" t="s">
        <v>21</v>
      </c>
      <c r="S16" s="47"/>
      <c r="T16" s="48" t="s">
        <v>23</v>
      </c>
      <c r="U16" s="49"/>
      <c r="V16" s="46" t="s">
        <v>22</v>
      </c>
      <c r="W16" s="47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7" t="s">
        <v>27</v>
      </c>
      <c r="P17" s="6" t="s">
        <v>42</v>
      </c>
      <c r="Q17" s="6" t="s">
        <v>27</v>
      </c>
      <c r="R17" s="18" t="s">
        <v>42</v>
      </c>
      <c r="S17" s="6" t="s">
        <v>27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35">
        <v>290</v>
      </c>
      <c r="C18" s="35">
        <v>170868</v>
      </c>
      <c r="D18" s="35">
        <v>72</v>
      </c>
      <c r="E18" s="35">
        <v>32214</v>
      </c>
      <c r="F18" s="36" t="s">
        <v>53</v>
      </c>
      <c r="G18" s="36" t="s">
        <v>54</v>
      </c>
      <c r="H18" s="35">
        <v>0</v>
      </c>
      <c r="I18" s="35">
        <v>0</v>
      </c>
      <c r="J18" s="35">
        <v>49</v>
      </c>
      <c r="K18" s="35">
        <v>27688</v>
      </c>
      <c r="L18" s="35">
        <v>18.996</v>
      </c>
      <c r="M18" s="35">
        <v>8058.05833</v>
      </c>
      <c r="N18" s="33">
        <v>1696</v>
      </c>
      <c r="O18" s="33">
        <v>606138</v>
      </c>
      <c r="P18" s="35">
        <v>2656.623</v>
      </c>
      <c r="Q18" s="35">
        <v>882555.3949400001</v>
      </c>
      <c r="R18" s="35">
        <v>39</v>
      </c>
      <c r="S18" s="35">
        <v>15151</v>
      </c>
      <c r="T18" s="35">
        <v>0</v>
      </c>
      <c r="U18" s="35">
        <v>127</v>
      </c>
      <c r="V18" s="35">
        <v>60</v>
      </c>
      <c r="W18" s="35">
        <v>24098</v>
      </c>
    </row>
    <row r="19" spans="1:23" ht="15">
      <c r="A19" s="3" t="s">
        <v>40</v>
      </c>
      <c r="B19" s="35">
        <v>1</v>
      </c>
      <c r="C19" s="35">
        <v>939</v>
      </c>
      <c r="D19" s="35">
        <v>0</v>
      </c>
      <c r="E19" s="35">
        <v>36</v>
      </c>
      <c r="F19" s="36"/>
      <c r="G19" s="36"/>
      <c r="H19" s="35">
        <v>0</v>
      </c>
      <c r="I19" s="35">
        <v>0</v>
      </c>
      <c r="J19" s="35"/>
      <c r="K19" s="35">
        <v>0</v>
      </c>
      <c r="L19" s="15">
        <v>0</v>
      </c>
      <c r="M19" s="15">
        <v>0</v>
      </c>
      <c r="N19" s="33">
        <v>1</v>
      </c>
      <c r="O19" s="33">
        <v>771</v>
      </c>
      <c r="P19" s="35">
        <v>13.556</v>
      </c>
      <c r="Q19" s="35">
        <v>3949.7955599999996</v>
      </c>
      <c r="R19" s="35">
        <v>0</v>
      </c>
      <c r="S19" s="35">
        <v>0</v>
      </c>
      <c r="T19" s="35">
        <v>0</v>
      </c>
      <c r="U19" s="35">
        <v>0</v>
      </c>
      <c r="V19" s="35">
        <v>0.057</v>
      </c>
      <c r="W19" s="35">
        <v>194</v>
      </c>
    </row>
    <row r="20" spans="1:23" ht="15">
      <c r="A20" s="3" t="s">
        <v>41</v>
      </c>
      <c r="B20" s="35">
        <v>433</v>
      </c>
      <c r="C20" s="35">
        <v>27989</v>
      </c>
      <c r="D20" s="35">
        <v>164</v>
      </c>
      <c r="E20" s="35">
        <v>12949</v>
      </c>
      <c r="F20" s="35" t="s">
        <v>55</v>
      </c>
      <c r="G20" s="35" t="s">
        <v>56</v>
      </c>
      <c r="H20" s="35">
        <v>0</v>
      </c>
      <c r="I20" s="35">
        <v>0</v>
      </c>
      <c r="J20" s="35">
        <v>134</v>
      </c>
      <c r="K20" s="35">
        <v>11073</v>
      </c>
      <c r="L20" s="35">
        <v>82.282</v>
      </c>
      <c r="M20" s="35">
        <v>8176.50167</v>
      </c>
      <c r="N20" s="33">
        <v>4473</v>
      </c>
      <c r="O20" s="33">
        <v>513187</v>
      </c>
      <c r="P20" s="35">
        <v>3673.829</v>
      </c>
      <c r="Q20" s="35">
        <v>210549.48189999964</v>
      </c>
      <c r="R20" s="35">
        <v>58</v>
      </c>
      <c r="S20" s="35">
        <v>3331</v>
      </c>
      <c r="T20" s="35">
        <v>0</v>
      </c>
      <c r="U20" s="35">
        <v>75</v>
      </c>
      <c r="V20" s="35">
        <v>98</v>
      </c>
      <c r="W20" s="35">
        <v>11814</v>
      </c>
    </row>
    <row r="21" spans="1:23" ht="15">
      <c r="A21" s="3" t="s">
        <v>37</v>
      </c>
      <c r="B21" s="35">
        <v>724</v>
      </c>
      <c r="C21" s="35">
        <v>199796</v>
      </c>
      <c r="D21" s="35">
        <f>SUM(D18:D20)</f>
        <v>236</v>
      </c>
      <c r="E21" s="35">
        <f>SUM(E18:E20)</f>
        <v>45199</v>
      </c>
      <c r="F21" s="35">
        <v>1815</v>
      </c>
      <c r="G21" s="35" t="s">
        <v>52</v>
      </c>
      <c r="H21" s="35">
        <v>0</v>
      </c>
      <c r="I21" s="35">
        <v>0</v>
      </c>
      <c r="J21" s="35">
        <f>SUM(J18:J20)</f>
        <v>183</v>
      </c>
      <c r="K21" s="35">
        <f>SUM(K18:K20)</f>
        <v>38761</v>
      </c>
      <c r="L21" s="35">
        <f>SUM(L18:L20)</f>
        <v>101.27799999999999</v>
      </c>
      <c r="M21" s="35">
        <f>SUM(M18:M20)</f>
        <v>16234.56</v>
      </c>
      <c r="N21" s="33">
        <v>6170</v>
      </c>
      <c r="O21" s="33">
        <v>1120096</v>
      </c>
      <c r="P21" s="35">
        <f>SUM(P18:P20)</f>
        <v>6344.008</v>
      </c>
      <c r="Q21" s="35">
        <f>SUM(Q18:Q20)</f>
        <v>1097054.6723999998</v>
      </c>
      <c r="R21" s="35">
        <v>97</v>
      </c>
      <c r="S21" s="35">
        <v>18481</v>
      </c>
      <c r="T21" s="35">
        <v>0</v>
      </c>
      <c r="U21" s="35">
        <v>202</v>
      </c>
      <c r="V21" s="35">
        <v>158.05700000000002</v>
      </c>
      <c r="W21" s="35">
        <v>36106</v>
      </c>
    </row>
  </sheetData>
  <sheetProtection/>
  <mergeCells count="44"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D4:E4"/>
    <mergeCell ref="F4:G4"/>
    <mergeCell ref="H4:I4"/>
    <mergeCell ref="C9:C11"/>
    <mergeCell ref="E9:E11"/>
    <mergeCell ref="G9:G11"/>
    <mergeCell ref="I9:I11"/>
    <mergeCell ref="K9:K11"/>
    <mergeCell ref="S9:S11"/>
    <mergeCell ref="U9:U11"/>
    <mergeCell ref="W9:W11"/>
    <mergeCell ref="O6:O7"/>
    <mergeCell ref="O9:O11"/>
    <mergeCell ref="S6:S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2010-11-26T07:05:57Z</dcterms:modified>
  <cp:category/>
  <cp:version/>
  <cp:contentType/>
  <cp:contentStatus/>
</cp:coreProperties>
</file>