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II ketvirtis/WEB'ui/"/>
    </mc:Choice>
  </mc:AlternateContent>
  <xr:revisionPtr revIDLastSave="88" documentId="11_33A9AA6F184AF7CF62B52E065E33CB367A5CAE64" xr6:coauthVersionLast="45" xr6:coauthVersionMax="45" xr10:uidLastSave="{79DECBCC-CDC2-4CB2-9E90-B6AFA77D179F}"/>
  <bookViews>
    <workbookView xWindow="-110" yWindow="-110" windowWidth="19420" windowHeight="10420" activeTab="1" xr2:uid="{00000000-000D-0000-FFFF-FFFF00000000}"/>
  </bookViews>
  <sheets>
    <sheet name="LT" sheetId="1" r:id="rId1"/>
    <sheet name="EN" sheetId="2"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6" i="2"/>
  <c r="L7" i="1"/>
  <c r="L8" i="1"/>
  <c r="L9" i="1"/>
  <c r="L10" i="1"/>
  <c r="L11" i="1"/>
  <c r="L12" i="1"/>
  <c r="L13" i="1"/>
  <c r="L14" i="1"/>
  <c r="L15" i="1"/>
  <c r="L16" i="1"/>
  <c r="L17" i="1"/>
  <c r="L18" i="1"/>
  <c r="L19" i="1"/>
  <c r="L20" i="1"/>
  <c r="L21" i="1"/>
  <c r="L6" i="1"/>
  <c r="E12" i="2" l="1"/>
  <c r="D6" i="1" l="1"/>
  <c r="E12" i="1"/>
  <c r="D12" i="1" l="1"/>
</calcChain>
</file>

<file path=xl/sharedStrings.xml><?xml version="1.0" encoding="utf-8"?>
<sst xmlns="http://schemas.openxmlformats.org/spreadsheetml/2006/main" count="66" uniqueCount="62">
  <si>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</si>
  <si>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</si>
  <si>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</si>
  <si>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</si>
  <si>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</si>
  <si>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</si>
  <si>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</si>
  <si>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</si>
  <si>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</si>
  <si>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</si>
  <si>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</si>
  <si>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</si>
  <si>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</si>
  <si>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</si>
  <si>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</si>
  <si>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</si>
  <si>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</si>
  <si>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</si>
  <si>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</si>
  <si>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</si>
  <si>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</si>
  <si>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</si>
  <si>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</si>
  <si>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</si>
  <si>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</si>
  <si>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</si>
  <si>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</si>
  <si>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</si>
  <si>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</si>
  <si>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</si>
  <si>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</si>
  <si>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</si>
  <si>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</si>
  <si>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</si>
  <si>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</si>
  <si>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</si>
  <si>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</si>
  <si>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</si>
  <si>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</si>
  <si>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</si>
  <si>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</si>
  <si>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UAB Medicinos bankas, finansinės grupės duomenys</t>
  </si>
  <si>
    <t>Swedbank, AB, finansinė grupės duomenys</t>
  </si>
  <si>
    <t>OP Corporate Bank plc Lietuvos filialas finansinės grupės duomenys</t>
  </si>
  <si>
    <t>***"OP Corporate Bank plc" Lietuvos filialas įtraukia "OP Corporate Bank plc" Lietuvos filialo duomenis, t.y. "OP Corporate Bank plc" priklausančios lizingo bendrovės UAB “OP Finance” duomenys ataskaitoje nerodomi.</t>
  </si>
  <si>
    <t>*** “OP Corporate Bank plc" Lietuvos filialas involves "OP Corporate Bank plc" Lietuvos filialas data. Data of the leasing company UAB “OP Finance” owned by “OP Corporate Bank plc” is not shown in the report.</t>
  </si>
  <si>
    <t>AB "Citadele" Bankas, the group</t>
  </si>
  <si>
    <t>Danske Bank A/S Lietuvos filialas, the group**</t>
  </si>
  <si>
    <t>AB DNB bankas, the group</t>
  </si>
  <si>
    <t>UAB Medicinos bankas, the group</t>
  </si>
  <si>
    <t>Nordea Bank AB Lietuvos skyrius, the group*</t>
  </si>
  <si>
    <t>OP Corporate Bank plc, the group***</t>
  </si>
  <si>
    <t>AB SEB  bankas, the group</t>
  </si>
  <si>
    <t>AB  „Swedbank“, the group</t>
  </si>
  <si>
    <t>AB Šiaulių bankas, the group</t>
  </si>
  <si>
    <t>Pastaba: dėl metodologinių skirtumų, duomenys su 2014 ir ankstesniais laikotarpiais nėra palyginami.</t>
  </si>
  <si>
    <t>VISO</t>
  </si>
  <si>
    <t xml:space="preserve">Pagrindiniai bankų veiklos rodikliai, I dalis 2017 m. III ketv. pabaigoje, tūkst. EUR
</t>
  </si>
  <si>
    <t>Note: Due to methodological differences, data with 2014 and previous periods is not compared.</t>
  </si>
  <si>
    <t>Name</t>
  </si>
  <si>
    <t>Main Indicators of Banks I part, 2017 3Q, thousands EUR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</si>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</sst>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0_ ;[Red]\-#,##0\ "/>
    <numFmt numFmtId="166" formatCode="#,##0\ ;\(#,##0\);&quot;- &quot;"/>
    <numFmt numFmtId="167" formatCode="_-* #,##0.00\ [$€-1]_-;\-* #,##0.00\ [$€-1]_-;_-* &quot;-&quot;??\ [$€-1]_-"/>
    <numFmt numFmtId="168" formatCode="#,##0;[Red]#,##0"/>
  </numFmts>
  <fonts count="18"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sz val="8"/>
      <color indexed="9"/>
      <name val="Arial"/>
      <family val="2"/>
    </font>
    <font>
      <b/>
      <sz val="12"/>
      <color theme="1"/>
      <name val="Calibri"/>
      <family val="2"/>
      <scheme val="minor"/>
    </font>
    <font>
      <sz val="12"/>
      <name val="Calibri"/>
      <family val="2"/>
      <scheme val="minor"/>
    </font>
    <font>
      <b/>
      <sz val="11"/>
      <color theme="1"/>
      <name val="Calibri"/>
      <family val="2"/>
      <scheme val="minor"/>
    </font>
    <font>
      <b/>
      <sz val="12"/>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167" fontId="6" fillId="0" borderId="0" applyFont="0" applyFill="0" applyBorder="0" applyAlignment="0" applyProtection="0"/>
    <xf numFmtId="167"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6" fontId="9" fillId="0" borderId="0" applyNumberFormat="0" applyAlignment="0"/>
    <xf numFmtId="166"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xf numFmtId="0" fontId="12" fillId="3" borderId="1">
      <alignment horizontal="center" vertical="center" wrapText="1"/>
    </xf>
    <xf numFmtId="164" fontId="5" fillId="0" borderId="0" applyFont="0" applyFill="0" applyBorder="0" applyAlignment="0" applyProtection="0"/>
  </cellStyleXfs>
  <cellXfs count="81">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165" fontId="0" fillId="0" borderId="0" xfId="0" applyNumberFormat="1"/>
    <xf numFmtId="165" fontId="0" fillId="0" borderId="0" xfId="0" applyNumberFormat="1" applyAlignment="1">
      <alignment horizontal="right"/>
    </xf>
    <xf numFmtId="0" fontId="10" fillId="0" borderId="0" xfId="0" applyFont="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wrapText="1"/>
    </xf>
    <xf numFmtId="49" fontId="3" fillId="0" borderId="1" xfId="1" applyNumberFormat="1" applyFont="1" applyFill="1" applyBorder="1" applyAlignment="1">
      <alignment horizontal="left" shrinkToFit="1"/>
    </xf>
    <xf numFmtId="3" fontId="2" fillId="2" borderId="1" xfId="0" applyNumberFormat="1" applyFont="1" applyFill="1" applyBorder="1" applyAlignment="1">
      <alignment horizontal="center" textRotation="90" wrapText="1"/>
    </xf>
    <xf numFmtId="3" fontId="13" fillId="0" borderId="1" xfId="1" applyNumberFormat="1" applyFont="1" applyFill="1" applyBorder="1" applyAlignment="1">
      <alignment horizontal="right"/>
    </xf>
    <xf numFmtId="3" fontId="14" fillId="0" borderId="1" xfId="1" applyNumberFormat="1" applyFont="1" applyFill="1" applyBorder="1" applyAlignment="1">
      <alignment horizontal="right" wrapText="1"/>
    </xf>
    <xf numFmtId="0" fontId="15" fillId="0" borderId="0" xfId="0" applyFont="1"/>
    <xf numFmtId="3" fontId="4" fillId="0" borderId="1" xfId="1" applyNumberFormat="1" applyFont="1" applyFill="1" applyBorder="1" applyAlignment="1">
      <alignment horizontal="center" vertical="center"/>
    </xf>
    <xf numFmtId="3" fontId="2" fillId="2" borderId="1" xfId="0" applyNumberFormat="1" applyFont="1" applyFill="1" applyBorder="1" applyAlignment="1">
      <alignment horizontal="right" wrapText="1"/>
    </xf>
    <xf numFmtId="0" fontId="16" fillId="0" borderId="1" xfId="1" applyFont="1" applyFill="1" applyBorder="1" applyAlignment="1">
      <alignment horizontal="center" vertical="center"/>
    </xf>
    <xf numFmtId="3" fontId="16" fillId="0" borderId="1" xfId="0" applyNumberFormat="1" applyFont="1" applyFill="1" applyBorder="1" applyAlignment="1">
      <alignment horizontal="center" textRotation="90" wrapText="1"/>
    </xf>
    <xf numFmtId="3" fontId="16" fillId="2" borderId="1" xfId="0" applyNumberFormat="1" applyFont="1" applyFill="1" applyBorder="1" applyAlignment="1">
      <alignment horizontal="center" textRotation="90" wrapText="1"/>
    </xf>
    <xf numFmtId="3" fontId="16" fillId="2" borderId="1" xfId="0" applyNumberFormat="1" applyFont="1" applyFill="1" applyBorder="1" applyAlignment="1">
      <alignment horizontal="right" wrapText="1"/>
    </xf>
    <xf numFmtId="49" fontId="16" fillId="0" borderId="1" xfId="1" applyNumberFormat="1" applyFont="1" applyFill="1" applyBorder="1" applyAlignment="1">
      <alignment wrapText="1"/>
    </xf>
    <xf numFmtId="3" fontId="16" fillId="0" borderId="1" xfId="1" applyNumberFormat="1" applyFont="1" applyFill="1" applyBorder="1" applyAlignment="1">
      <alignment horizontal="right"/>
    </xf>
    <xf numFmtId="3" fontId="16" fillId="0" borderId="1" xfId="5" applyNumberFormat="1" applyFont="1" applyFill="1" applyBorder="1" applyAlignment="1"/>
    <xf numFmtId="168" fontId="16" fillId="4" borderId="1" xfId="1" applyNumberFormat="1" applyFont="1" applyFill="1" applyBorder="1" applyAlignment="1">
      <alignment horizontal="right" wrapText="1"/>
    </xf>
    <xf numFmtId="165" fontId="16" fillId="2" borderId="1" xfId="1" applyNumberFormat="1" applyFont="1" applyFill="1" applyBorder="1" applyAlignment="1">
      <alignment horizontal="right" wrapText="1"/>
    </xf>
    <xf numFmtId="3" fontId="13" fillId="0" borderId="1" xfId="0" applyNumberFormat="1" applyFont="1" applyBorder="1"/>
    <xf numFmtId="0" fontId="14" fillId="0" borderId="1" xfId="1" applyFont="1" applyFill="1" applyBorder="1"/>
    <xf numFmtId="3" fontId="14" fillId="0" borderId="1" xfId="5" applyNumberFormat="1" applyFont="1" applyFill="1" applyBorder="1" applyAlignment="1">
      <alignment wrapText="1"/>
    </xf>
    <xf numFmtId="168" fontId="14" fillId="4" borderId="1" xfId="1" applyNumberFormat="1" applyFont="1" applyFill="1" applyBorder="1" applyAlignment="1">
      <alignment horizontal="right"/>
    </xf>
    <xf numFmtId="3" fontId="17" fillId="0" borderId="1" xfId="1" applyNumberFormat="1" applyFont="1" applyFill="1" applyBorder="1" applyAlignment="1">
      <alignment horizontal="right" wrapText="1"/>
    </xf>
    <xf numFmtId="165" fontId="14" fillId="2" borderId="1" xfId="1" applyNumberFormat="1" applyFont="1" applyFill="1" applyBorder="1" applyAlignment="1">
      <alignment horizontal="right"/>
    </xf>
    <xf numFmtId="3" fontId="14" fillId="0" borderId="1" xfId="1" applyNumberFormat="1" applyFont="1" applyFill="1" applyBorder="1" applyAlignment="1">
      <alignment horizontal="right"/>
    </xf>
    <xf numFmtId="0" fontId="14" fillId="0" borderId="1" xfId="1" applyFont="1" applyFill="1" applyBorder="1" applyAlignment="1">
      <alignment horizontal="left"/>
    </xf>
    <xf numFmtId="0" fontId="16" fillId="0" borderId="1" xfId="1" applyFont="1" applyFill="1" applyBorder="1"/>
    <xf numFmtId="168" fontId="16" fillId="4" borderId="1" xfId="1" applyNumberFormat="1" applyFont="1" applyFill="1" applyBorder="1" applyAlignment="1">
      <alignment horizontal="right"/>
    </xf>
    <xf numFmtId="165" fontId="16" fillId="2" borderId="1" xfId="1" applyNumberFormat="1" applyFont="1" applyFill="1" applyBorder="1" applyAlignment="1">
      <alignment horizontal="right"/>
    </xf>
    <xf numFmtId="3" fontId="14" fillId="0" borderId="1" xfId="5" applyNumberFormat="1" applyFont="1" applyFill="1" applyBorder="1" applyAlignment="1"/>
    <xf numFmtId="3" fontId="17" fillId="0" borderId="1" xfId="1" applyNumberFormat="1" applyFont="1" applyFill="1" applyBorder="1" applyAlignment="1">
      <alignment horizontal="right"/>
    </xf>
    <xf numFmtId="0" fontId="14" fillId="0" borderId="1" xfId="1" applyFont="1" applyFill="1" applyBorder="1" applyAlignment="1">
      <alignment horizontal="left" shrinkToFit="1"/>
    </xf>
    <xf numFmtId="168" fontId="14" fillId="4" borderId="1" xfId="1" applyNumberFormat="1" applyFont="1" applyFill="1" applyBorder="1" applyAlignment="1">
      <alignment horizontal="right" shrinkToFit="1"/>
    </xf>
    <xf numFmtId="165" fontId="14" fillId="2" borderId="1" xfId="1" applyNumberFormat="1" applyFont="1" applyFill="1" applyBorder="1" applyAlignment="1">
      <alignment horizontal="right" shrinkToFit="1"/>
    </xf>
    <xf numFmtId="0" fontId="14" fillId="0" borderId="1" xfId="1" applyFont="1" applyFill="1" applyBorder="1" applyAlignment="1">
      <alignment horizontal="left" wrapText="1"/>
    </xf>
    <xf numFmtId="168" fontId="14" fillId="4" borderId="1" xfId="1" applyNumberFormat="1" applyFont="1" applyFill="1" applyBorder="1" applyAlignment="1">
      <alignment horizontal="right" wrapText="1"/>
    </xf>
    <xf numFmtId="165" fontId="14" fillId="2" borderId="1" xfId="1" applyNumberFormat="1" applyFont="1" applyFill="1" applyBorder="1" applyAlignment="1">
      <alignment horizontal="right" wrapText="1"/>
    </xf>
    <xf numFmtId="3" fontId="14" fillId="0" borderId="1" xfId="5" applyNumberFormat="1" applyFont="1" applyFill="1" applyBorder="1" applyAlignment="1">
      <alignment horizontal="right"/>
    </xf>
    <xf numFmtId="3" fontId="14" fillId="0" borderId="1" xfId="0" applyNumberFormat="1" applyFont="1" applyBorder="1"/>
    <xf numFmtId="3" fontId="16" fillId="0" borderId="0" xfId="1" applyNumberFormat="1" applyFont="1" applyFill="1" applyBorder="1" applyAlignment="1">
      <alignment horizontal="left" wrapText="1"/>
    </xf>
    <xf numFmtId="0" fontId="14" fillId="0" borderId="0" xfId="0" applyFont="1" applyFill="1" applyAlignment="1">
      <alignment vertical="center"/>
    </xf>
    <xf numFmtId="0" fontId="14" fillId="0" borderId="0" xfId="0" applyFont="1" applyFill="1" applyAlignment="1">
      <alignment vertical="center" wrapText="1"/>
    </xf>
    <xf numFmtId="0" fontId="17" fillId="0" borderId="0" xfId="0" applyFont="1"/>
    <xf numFmtId="0" fontId="13" fillId="0" borderId="0" xfId="0" applyFont="1"/>
    <xf numFmtId="165" fontId="17" fillId="2" borderId="1" xfId="0" applyNumberFormat="1" applyFont="1" applyFill="1" applyBorder="1"/>
    <xf numFmtId="165" fontId="17" fillId="2" borderId="0" xfId="0" applyNumberFormat="1" applyFont="1" applyFill="1"/>
    <xf numFmtId="0" fontId="17" fillId="0" borderId="0" xfId="0" applyFont="1" applyAlignment="1"/>
    <xf numFmtId="0" fontId="14" fillId="0" borderId="0" xfId="0" applyFont="1" applyFill="1" applyAlignment="1">
      <alignment horizontal="left" vertical="center"/>
    </xf>
    <xf numFmtId="0" fontId="14" fillId="0" borderId="0" xfId="0" applyFont="1" applyFill="1" applyAlignment="1">
      <alignment horizontal="left" vertical="center" wrapText="1"/>
    </xf>
    <xf numFmtId="3" fontId="4" fillId="0" borderId="2" xfId="1" applyNumberFormat="1" applyFont="1" applyFill="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4" xfId="1" applyNumberFormat="1" applyFont="1" applyFill="1" applyBorder="1" applyAlignment="1">
      <alignment horizontal="center" vertical="center" wrapText="1"/>
    </xf>
    <xf numFmtId="3" fontId="4" fillId="0" borderId="5" xfId="1"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4" fillId="0" borderId="7" xfId="1" applyNumberFormat="1" applyFont="1" applyFill="1" applyBorder="1" applyAlignment="1">
      <alignment horizontal="center" vertical="center" wrapText="1"/>
    </xf>
    <xf numFmtId="3" fontId="4" fillId="0" borderId="8" xfId="1" applyNumberFormat="1" applyFont="1" applyFill="1" applyBorder="1" applyAlignment="1">
      <alignment horizontal="center" vertical="center" wrapText="1"/>
    </xf>
    <xf numFmtId="3" fontId="4" fillId="0" borderId="9" xfId="1" applyNumberFormat="1" applyFont="1" applyFill="1" applyBorder="1" applyAlignment="1">
      <alignment horizontal="center" vertical="center" wrapText="1"/>
    </xf>
    <xf numFmtId="3" fontId="16" fillId="2" borderId="1" xfId="1" applyNumberFormat="1" applyFont="1" applyFill="1" applyBorder="1" applyAlignment="1">
      <alignment horizontal="right" wrapText="1"/>
    </xf>
    <xf numFmtId="3" fontId="16" fillId="2" borderId="1" xfId="1" applyNumberFormat="1" applyFont="1" applyFill="1" applyBorder="1" applyAlignment="1">
      <alignment horizontal="right"/>
    </xf>
    <xf numFmtId="3" fontId="14" fillId="2" borderId="1" xfId="1" applyNumberFormat="1" applyFont="1" applyFill="1" applyBorder="1" applyAlignment="1">
      <alignment horizontal="right"/>
    </xf>
    <xf numFmtId="3" fontId="14" fillId="2" borderId="1" xfId="1" applyNumberFormat="1" applyFont="1" applyFill="1" applyBorder="1" applyAlignment="1">
      <alignment horizontal="right" shrinkToFit="1"/>
    </xf>
    <xf numFmtId="3" fontId="14" fillId="2" borderId="1" xfId="1" applyNumberFormat="1" applyFont="1" applyFill="1" applyBorder="1" applyAlignment="1">
      <alignment horizontal="right" wrapText="1"/>
    </xf>
    <xf numFmtId="3" fontId="17" fillId="2" borderId="1" xfId="0" applyNumberFormat="1" applyFont="1" applyFill="1" applyBorder="1"/>
  </cellXfs>
  <cellStyles count="17">
    <cellStyle name="Comma 2" xfId="13" xr:uid="{00000000-0005-0000-0000-000000000000}"/>
    <cellStyle name="Comma 3" xfId="16" xr:uid="{00000000-0005-0000-0000-00003D000000}"/>
    <cellStyle name="Euro" xfId="2" xr:uid="{00000000-0005-0000-0000-000001000000}"/>
    <cellStyle name="Euro 2" xfId="3" xr:uid="{00000000-0005-0000-0000-000002000000}"/>
    <cellStyle name="FSC Column title" xfId="15" xr:uid="{00000000-0005-0000-0000-000001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zoomScale="55" zoomScaleNormal="55" workbookViewId="0">
      <selection activeCell="H5" sqref="H5"/>
    </sheetView>
  </sheetViews>
  <sheetFormatPr defaultRowHeight="14.5" x14ac:dyDescent="0.35"/>
  <cols>
    <col min="1" max="1" width="85.81640625" customWidth="1"/>
    <col min="2" max="2" width="17.453125" customWidth="1"/>
    <col min="3" max="11" width="16.81640625" customWidth="1"/>
    <col min="12" max="12" width="17.81640625" customWidth="1"/>
  </cols>
  <sheetData>
    <row r="1" spans="1:19" ht="15" customHeight="1" x14ac:dyDescent="0.35">
      <c r="A1" s="24" t="s">
        <v>57</v>
      </c>
      <c r="B1" s="24"/>
      <c r="C1" s="24"/>
      <c r="D1" s="24"/>
      <c r="E1" s="24"/>
      <c r="F1" s="24"/>
      <c r="G1" s="24"/>
      <c r="H1" s="24"/>
      <c r="I1" s="24"/>
      <c r="J1" s="24"/>
      <c r="K1" s="24"/>
      <c r="L1" s="5"/>
      <c r="M1" s="5"/>
      <c r="N1" s="5"/>
      <c r="O1" s="5"/>
      <c r="P1" s="5"/>
      <c r="Q1" s="5"/>
      <c r="R1" s="5"/>
      <c r="S1" s="5"/>
    </row>
    <row r="2" spans="1:19" x14ac:dyDescent="0.35">
      <c r="A2" s="24"/>
      <c r="B2" s="24"/>
      <c r="C2" s="24"/>
      <c r="D2" s="24"/>
      <c r="E2" s="24"/>
      <c r="F2" s="24"/>
      <c r="G2" s="24"/>
      <c r="H2" s="24"/>
      <c r="I2" s="24"/>
      <c r="J2" s="24"/>
      <c r="K2" s="24"/>
      <c r="L2" s="5"/>
      <c r="M2" s="5"/>
      <c r="N2" s="5"/>
      <c r="O2" s="5"/>
      <c r="P2" s="5"/>
      <c r="Q2" s="5"/>
      <c r="R2" s="5"/>
      <c r="S2" s="5"/>
    </row>
    <row r="3" spans="1:19" x14ac:dyDescent="0.35">
      <c r="A3" s="24"/>
      <c r="B3" s="24"/>
      <c r="C3" s="24"/>
      <c r="D3" s="24"/>
      <c r="E3" s="24"/>
      <c r="F3" s="24"/>
      <c r="G3" s="24"/>
      <c r="H3" s="24"/>
      <c r="I3" s="24"/>
      <c r="J3" s="24"/>
      <c r="K3" s="24"/>
      <c r="L3" s="5"/>
      <c r="M3" s="5"/>
      <c r="N3" s="5"/>
      <c r="O3" s="5"/>
      <c r="P3" s="5"/>
      <c r="Q3" s="5"/>
      <c r="R3" s="5"/>
      <c r="S3" s="5"/>
    </row>
    <row r="4" spans="1:19" x14ac:dyDescent="0.35">
      <c r="A4" s="24"/>
      <c r="B4" s="24"/>
      <c r="C4" s="24"/>
      <c r="D4" s="24"/>
      <c r="E4" s="24"/>
      <c r="F4" s="24"/>
      <c r="G4" s="24"/>
      <c r="H4" s="24"/>
      <c r="I4" s="24"/>
      <c r="J4" s="24"/>
      <c r="K4" s="24"/>
      <c r="L4" s="5"/>
      <c r="M4" s="5"/>
      <c r="N4" s="5"/>
      <c r="O4" s="5"/>
      <c r="P4" s="5"/>
      <c r="Q4" s="5"/>
      <c r="R4" s="5"/>
      <c r="S4" s="5"/>
    </row>
    <row r="5" spans="1:19" s="11" customFormat="1" ht="112.5" customHeight="1" x14ac:dyDescent="0.35">
      <c r="A5" s="26" t="s">
        <v>0</v>
      </c>
      <c r="B5" s="27" t="s">
        <v>16</v>
      </c>
      <c r="C5" s="27" t="s">
        <v>15</v>
      </c>
      <c r="D5" s="27" t="s">
        <v>17</v>
      </c>
      <c r="E5" s="27" t="s">
        <v>13</v>
      </c>
      <c r="F5" s="27" t="s">
        <v>41</v>
      </c>
      <c r="G5" s="27" t="s">
        <v>14</v>
      </c>
      <c r="H5" s="28" t="s">
        <v>43</v>
      </c>
      <c r="I5" s="27" t="s">
        <v>18</v>
      </c>
      <c r="J5" s="27" t="s">
        <v>42</v>
      </c>
      <c r="K5" s="28" t="s">
        <v>12</v>
      </c>
      <c r="L5" s="29" t="s">
        <v>56</v>
      </c>
    </row>
    <row r="6" spans="1:19" s="10" customFormat="1" ht="15.5" x14ac:dyDescent="0.35">
      <c r="A6" s="30" t="s">
        <v>1</v>
      </c>
      <c r="B6" s="31">
        <v>251851</v>
      </c>
      <c r="C6" s="32">
        <v>760852.7128706621</v>
      </c>
      <c r="D6" s="33">
        <f>SUM(D7:D11)</f>
        <v>3246163</v>
      </c>
      <c r="E6" s="21">
        <v>26894</v>
      </c>
      <c r="F6" s="34">
        <v>165755</v>
      </c>
      <c r="G6" s="31">
        <v>2487324.5537958415</v>
      </c>
      <c r="H6" s="34">
        <v>686377</v>
      </c>
      <c r="I6" s="34">
        <v>5671638</v>
      </c>
      <c r="J6" s="34">
        <v>4798800</v>
      </c>
      <c r="K6" s="31">
        <v>1166641</v>
      </c>
      <c r="L6" s="35">
        <f>SUM(B6:K6)</f>
        <v>19262296.266666502</v>
      </c>
    </row>
    <row r="7" spans="1:19" s="11" customFormat="1" ht="15.75" customHeight="1" x14ac:dyDescent="0.35">
      <c r="A7" s="36" t="s">
        <v>4</v>
      </c>
      <c r="B7" s="22">
        <v>2726</v>
      </c>
      <c r="C7" s="37">
        <v>53029.362059999992</v>
      </c>
      <c r="D7" s="38">
        <v>222481</v>
      </c>
      <c r="E7" s="39">
        <v>0</v>
      </c>
      <c r="F7" s="40">
        <v>3691</v>
      </c>
      <c r="G7" s="22">
        <v>13564.834869999997</v>
      </c>
      <c r="H7" s="40">
        <v>137199</v>
      </c>
      <c r="I7" s="40">
        <v>48640</v>
      </c>
      <c r="J7" s="40">
        <v>119544</v>
      </c>
      <c r="K7" s="41">
        <v>104902</v>
      </c>
      <c r="L7" s="35">
        <f t="shared" ref="L7:L21" si="0">SUM(B7:K7)</f>
        <v>705777.19693000009</v>
      </c>
    </row>
    <row r="8" spans="1:19" s="11" customFormat="1" ht="15.5" x14ac:dyDescent="0.35">
      <c r="A8" s="42" t="s">
        <v>5</v>
      </c>
      <c r="B8" s="22">
        <v>1241</v>
      </c>
      <c r="C8" s="37">
        <v>532.6998900000001</v>
      </c>
      <c r="D8" s="38">
        <v>16130</v>
      </c>
      <c r="E8" s="39">
        <v>0</v>
      </c>
      <c r="F8" s="40">
        <v>435</v>
      </c>
      <c r="G8" s="22">
        <v>0</v>
      </c>
      <c r="H8" s="40">
        <v>2381</v>
      </c>
      <c r="I8" s="40">
        <v>1413</v>
      </c>
      <c r="J8" s="40">
        <v>58761</v>
      </c>
      <c r="K8" s="41">
        <v>20006</v>
      </c>
      <c r="L8" s="35">
        <f t="shared" si="0"/>
        <v>100899.69989</v>
      </c>
    </row>
    <row r="9" spans="1:19" s="11" customFormat="1" ht="15.5" x14ac:dyDescent="0.35">
      <c r="A9" s="36" t="s">
        <v>8</v>
      </c>
      <c r="B9" s="22">
        <v>134647</v>
      </c>
      <c r="C9" s="37">
        <v>552471.96901066182</v>
      </c>
      <c r="D9" s="38">
        <v>1137493</v>
      </c>
      <c r="E9" s="39">
        <v>4094</v>
      </c>
      <c r="F9" s="40">
        <v>106162</v>
      </c>
      <c r="G9" s="22">
        <v>1518167.6820218689</v>
      </c>
      <c r="H9" s="40">
        <v>546797</v>
      </c>
      <c r="I9" s="40">
        <v>3166155</v>
      </c>
      <c r="J9" s="40">
        <v>1738445</v>
      </c>
      <c r="K9" s="41">
        <v>761730</v>
      </c>
      <c r="L9" s="35">
        <f t="shared" si="0"/>
        <v>9666162.6510325298</v>
      </c>
    </row>
    <row r="10" spans="1:19" s="11" customFormat="1" ht="15.5" x14ac:dyDescent="0.35">
      <c r="A10" s="36" t="s">
        <v>6</v>
      </c>
      <c r="B10" s="22">
        <v>113237</v>
      </c>
      <c r="C10" s="37">
        <v>154818.68191000033</v>
      </c>
      <c r="D10" s="38">
        <v>1694955</v>
      </c>
      <c r="E10" s="39">
        <v>2906</v>
      </c>
      <c r="F10" s="40">
        <v>55467</v>
      </c>
      <c r="G10" s="22">
        <v>955592.03690397274</v>
      </c>
      <c r="H10" s="40">
        <v>0</v>
      </c>
      <c r="I10" s="40">
        <v>2455430</v>
      </c>
      <c r="J10" s="40">
        <v>2882050</v>
      </c>
      <c r="K10" s="41">
        <v>280003</v>
      </c>
      <c r="L10" s="35">
        <f t="shared" si="0"/>
        <v>8594458.7188139725</v>
      </c>
    </row>
    <row r="11" spans="1:19" s="11" customFormat="1" ht="15.75" customHeight="1" x14ac:dyDescent="0.35">
      <c r="A11" s="36" t="s">
        <v>7</v>
      </c>
      <c r="B11" s="22">
        <v>0</v>
      </c>
      <c r="C11" s="37">
        <v>179318.63370999866</v>
      </c>
      <c r="D11" s="38">
        <v>175104</v>
      </c>
      <c r="E11" s="39">
        <v>0</v>
      </c>
      <c r="F11" s="40">
        <v>11131</v>
      </c>
      <c r="G11" s="22">
        <v>493188</v>
      </c>
      <c r="H11" s="40">
        <v>0</v>
      </c>
      <c r="I11" s="40">
        <v>585140</v>
      </c>
      <c r="J11" s="40">
        <v>369143</v>
      </c>
      <c r="K11" s="41">
        <v>84879</v>
      </c>
      <c r="L11" s="35">
        <f t="shared" si="0"/>
        <v>1897903.6337099988</v>
      </c>
    </row>
    <row r="12" spans="1:19" s="10" customFormat="1" ht="15.5" x14ac:dyDescent="0.35">
      <c r="A12" s="43" t="s">
        <v>3</v>
      </c>
      <c r="B12" s="31">
        <v>452614</v>
      </c>
      <c r="C12" s="32">
        <v>1026683.47905</v>
      </c>
      <c r="D12" s="44">
        <f>SUM(D13:D14,D16:D19)</f>
        <v>3632070</v>
      </c>
      <c r="E12" s="21">
        <f>E14</f>
        <v>99024</v>
      </c>
      <c r="F12" s="45">
        <v>221503</v>
      </c>
      <c r="G12" s="31">
        <v>1248168.4117524612</v>
      </c>
      <c r="H12" s="45">
        <v>1006571</v>
      </c>
      <c r="I12" s="45">
        <v>6865026</v>
      </c>
      <c r="J12" s="45">
        <v>6320556</v>
      </c>
      <c r="K12" s="31">
        <v>1650667</v>
      </c>
      <c r="L12" s="35">
        <f t="shared" si="0"/>
        <v>22522882.890802462</v>
      </c>
    </row>
    <row r="13" spans="1:19" s="10" customFormat="1" ht="15.5" x14ac:dyDescent="0.35">
      <c r="A13" s="36" t="s">
        <v>19</v>
      </c>
      <c r="B13" s="41">
        <v>5</v>
      </c>
      <c r="C13" s="46">
        <v>0</v>
      </c>
      <c r="D13" s="38">
        <v>300000</v>
      </c>
      <c r="E13" s="47">
        <v>0</v>
      </c>
      <c r="F13" s="40">
        <v>3000</v>
      </c>
      <c r="G13" s="41">
        <v>0</v>
      </c>
      <c r="H13" s="40">
        <v>0</v>
      </c>
      <c r="I13" s="40">
        <v>16</v>
      </c>
      <c r="J13" s="40">
        <v>0</v>
      </c>
      <c r="K13" s="41">
        <v>0</v>
      </c>
      <c r="L13" s="35">
        <f t="shared" si="0"/>
        <v>303021</v>
      </c>
    </row>
    <row r="14" spans="1:19" s="11" customFormat="1" ht="15.5" x14ac:dyDescent="0.35">
      <c r="A14" s="36" t="s">
        <v>20</v>
      </c>
      <c r="B14" s="41">
        <v>26255</v>
      </c>
      <c r="C14" s="46">
        <v>16273</v>
      </c>
      <c r="D14" s="38">
        <v>693818</v>
      </c>
      <c r="E14" s="47">
        <v>99024</v>
      </c>
      <c r="F14" s="40">
        <v>865</v>
      </c>
      <c r="G14" s="41">
        <v>0</v>
      </c>
      <c r="H14" s="40">
        <v>560312</v>
      </c>
      <c r="I14" s="40">
        <v>1720947</v>
      </c>
      <c r="J14" s="40">
        <v>5068</v>
      </c>
      <c r="K14" s="41">
        <v>11259</v>
      </c>
      <c r="L14" s="35">
        <f t="shared" si="0"/>
        <v>3133821</v>
      </c>
    </row>
    <row r="15" spans="1:19" s="11" customFormat="1" ht="15.5" x14ac:dyDescent="0.35">
      <c r="A15" s="48" t="s">
        <v>10</v>
      </c>
      <c r="B15" s="41">
        <v>0</v>
      </c>
      <c r="C15" s="46">
        <v>2.9999999999999997E-5</v>
      </c>
      <c r="D15" s="49">
        <v>657417</v>
      </c>
      <c r="E15" s="47">
        <v>0</v>
      </c>
      <c r="F15" s="50">
        <v>0</v>
      </c>
      <c r="G15" s="41">
        <v>0</v>
      </c>
      <c r="H15" s="50">
        <v>0</v>
      </c>
      <c r="I15" s="50">
        <v>1622008</v>
      </c>
      <c r="J15" s="50">
        <v>0</v>
      </c>
      <c r="K15" s="41">
        <v>0</v>
      </c>
      <c r="L15" s="35">
        <f t="shared" si="0"/>
        <v>2279425.0000299998</v>
      </c>
    </row>
    <row r="16" spans="1:19" s="11" customFormat="1" ht="18.75" customHeight="1" x14ac:dyDescent="0.35">
      <c r="A16" s="51" t="s">
        <v>21</v>
      </c>
      <c r="B16" s="41">
        <v>24599</v>
      </c>
      <c r="C16" s="46">
        <v>24442.4604</v>
      </c>
      <c r="D16" s="52">
        <v>512276</v>
      </c>
      <c r="E16" s="47">
        <v>0</v>
      </c>
      <c r="F16" s="53">
        <v>3284</v>
      </c>
      <c r="G16" s="41">
        <v>164148.46042999998</v>
      </c>
      <c r="H16" s="53">
        <v>260677</v>
      </c>
      <c r="I16" s="53">
        <v>180613</v>
      </c>
      <c r="J16" s="53">
        <v>464378</v>
      </c>
      <c r="K16" s="41">
        <v>139798</v>
      </c>
      <c r="L16" s="35">
        <f t="shared" si="0"/>
        <v>1774215.92083</v>
      </c>
    </row>
    <row r="17" spans="1:21" s="11" customFormat="1" ht="15.5" x14ac:dyDescent="0.35">
      <c r="A17" s="36" t="s">
        <v>22</v>
      </c>
      <c r="B17" s="41">
        <v>1060</v>
      </c>
      <c r="C17" s="46">
        <v>26795.203100000002</v>
      </c>
      <c r="D17" s="38">
        <v>16196</v>
      </c>
      <c r="E17" s="47">
        <v>363</v>
      </c>
      <c r="F17" s="40">
        <v>3828</v>
      </c>
      <c r="G17" s="41">
        <v>28321.593709999997</v>
      </c>
      <c r="H17" s="40">
        <v>265</v>
      </c>
      <c r="I17" s="40">
        <v>157621</v>
      </c>
      <c r="J17" s="40">
        <v>178405</v>
      </c>
      <c r="K17" s="41">
        <v>82544</v>
      </c>
      <c r="L17" s="35">
        <f t="shared" si="0"/>
        <v>495398.79680999997</v>
      </c>
    </row>
    <row r="18" spans="1:21" s="11" customFormat="1" ht="15.5" x14ac:dyDescent="0.35">
      <c r="A18" s="36" t="s">
        <v>23</v>
      </c>
      <c r="B18" s="41">
        <v>153876</v>
      </c>
      <c r="C18" s="46">
        <v>632050.50052999996</v>
      </c>
      <c r="D18" s="38">
        <v>777039</v>
      </c>
      <c r="E18" s="47">
        <v>219</v>
      </c>
      <c r="F18" s="40">
        <v>33440</v>
      </c>
      <c r="G18" s="41">
        <v>751098.09327999991</v>
      </c>
      <c r="H18" s="40">
        <v>185306</v>
      </c>
      <c r="I18" s="40">
        <v>1529841</v>
      </c>
      <c r="J18" s="40">
        <v>1212396</v>
      </c>
      <c r="K18" s="41">
        <v>259934</v>
      </c>
      <c r="L18" s="35">
        <f t="shared" si="0"/>
        <v>5535199.5938099995</v>
      </c>
    </row>
    <row r="19" spans="1:21" s="11" customFormat="1" ht="15.5" x14ac:dyDescent="0.35">
      <c r="A19" s="36" t="s">
        <v>24</v>
      </c>
      <c r="B19" s="41">
        <v>246819</v>
      </c>
      <c r="C19" s="46">
        <v>327122.31498999998</v>
      </c>
      <c r="D19" s="38">
        <v>1332741</v>
      </c>
      <c r="E19" s="47">
        <v>0</v>
      </c>
      <c r="F19" s="40">
        <v>177086</v>
      </c>
      <c r="G19" s="41">
        <v>304600.26433246146</v>
      </c>
      <c r="H19" s="40">
        <v>11</v>
      </c>
      <c r="I19" s="40">
        <v>3275988</v>
      </c>
      <c r="J19" s="40">
        <v>4460309</v>
      </c>
      <c r="K19" s="41">
        <v>1157132</v>
      </c>
      <c r="L19" s="35">
        <f t="shared" si="0"/>
        <v>11281808.579322461</v>
      </c>
    </row>
    <row r="20" spans="1:21" s="11" customFormat="1" ht="15.5" x14ac:dyDescent="0.35">
      <c r="A20" s="36" t="s">
        <v>2</v>
      </c>
      <c r="B20" s="41">
        <v>4452</v>
      </c>
      <c r="C20" s="54">
        <v>28045</v>
      </c>
      <c r="D20" s="38">
        <v>43959.65</v>
      </c>
      <c r="E20" s="47">
        <v>0</v>
      </c>
      <c r="F20" s="40">
        <v>789</v>
      </c>
      <c r="G20" s="41">
        <v>101496.28157000001</v>
      </c>
      <c r="H20" s="40">
        <v>0</v>
      </c>
      <c r="I20" s="40">
        <v>57535</v>
      </c>
      <c r="J20" s="40">
        <v>42991</v>
      </c>
      <c r="K20" s="41">
        <v>26601</v>
      </c>
      <c r="L20" s="35">
        <f t="shared" si="0"/>
        <v>305868.93157000002</v>
      </c>
    </row>
    <row r="21" spans="1:21" s="11" customFormat="1" ht="16.5" customHeight="1" x14ac:dyDescent="0.35">
      <c r="A21" s="36" t="s">
        <v>9</v>
      </c>
      <c r="B21" s="41">
        <v>238547.16363531048</v>
      </c>
      <c r="C21" s="54">
        <v>679943.32644000009</v>
      </c>
      <c r="D21" s="52">
        <v>2513314</v>
      </c>
      <c r="E21" s="47">
        <v>19464</v>
      </c>
      <c r="F21" s="40">
        <v>153422</v>
      </c>
      <c r="G21" s="41">
        <v>1650000</v>
      </c>
      <c r="H21" s="40">
        <v>0</v>
      </c>
      <c r="I21" s="61">
        <v>3441285</v>
      </c>
      <c r="J21" s="40">
        <v>2479355.5374150001</v>
      </c>
      <c r="K21" s="55">
        <v>1199147</v>
      </c>
      <c r="L21" s="35">
        <f t="shared" si="0"/>
        <v>12374478.02749031</v>
      </c>
    </row>
    <row r="22" spans="1:21" ht="15.5" x14ac:dyDescent="0.35">
      <c r="A22" s="56"/>
      <c r="B22" s="56"/>
      <c r="C22" s="62"/>
      <c r="D22" s="62"/>
      <c r="E22" s="62"/>
      <c r="F22" s="62"/>
      <c r="G22" s="62"/>
      <c r="H22" s="62"/>
      <c r="I22" s="59"/>
      <c r="J22" s="62"/>
      <c r="K22" s="62"/>
      <c r="L22" s="59"/>
    </row>
    <row r="23" spans="1:21" ht="15.5" x14ac:dyDescent="0.35">
      <c r="A23" s="64" t="s">
        <v>11</v>
      </c>
      <c r="B23" s="64"/>
      <c r="C23" s="65"/>
      <c r="D23" s="65"/>
      <c r="E23" s="65"/>
      <c r="F23" s="65"/>
      <c r="G23" s="65"/>
      <c r="H23" s="65"/>
      <c r="I23" s="65"/>
      <c r="J23" s="65"/>
      <c r="K23" s="65"/>
      <c r="L23" s="63"/>
      <c r="M23" s="1"/>
      <c r="N23" s="1"/>
      <c r="O23" s="1"/>
      <c r="P23" s="1"/>
      <c r="Q23" s="1"/>
      <c r="R23" s="1"/>
      <c r="S23" s="1"/>
      <c r="T23" s="1"/>
      <c r="U23" s="1"/>
    </row>
    <row r="24" spans="1:21" ht="15.5" x14ac:dyDescent="0.35">
      <c r="A24" s="57" t="s">
        <v>39</v>
      </c>
      <c r="B24" s="57"/>
      <c r="C24" s="58"/>
      <c r="D24" s="58"/>
      <c r="E24" s="58"/>
      <c r="F24" s="58"/>
      <c r="G24" s="58"/>
      <c r="H24" s="58"/>
      <c r="I24" s="58"/>
      <c r="J24" s="58"/>
      <c r="K24" s="58"/>
      <c r="L24" s="63"/>
      <c r="M24" s="1"/>
      <c r="N24" s="1"/>
      <c r="O24" s="1"/>
      <c r="P24" s="1"/>
      <c r="Q24" s="1"/>
      <c r="R24" s="1"/>
      <c r="S24" s="1"/>
      <c r="T24" s="1"/>
      <c r="U24" s="1"/>
    </row>
    <row r="25" spans="1:21" ht="18" customHeight="1" x14ac:dyDescent="0.35">
      <c r="A25" s="59" t="s">
        <v>44</v>
      </c>
      <c r="B25" s="59"/>
      <c r="C25" s="59"/>
      <c r="D25" s="59"/>
      <c r="E25" s="59"/>
      <c r="F25" s="59"/>
      <c r="G25" s="59"/>
      <c r="H25" s="59"/>
      <c r="I25" s="59"/>
      <c r="J25" s="59"/>
      <c r="K25" s="59"/>
      <c r="L25" s="59"/>
    </row>
    <row r="26" spans="1:21" ht="15.5" x14ac:dyDescent="0.35">
      <c r="A26" s="59"/>
      <c r="B26" s="59"/>
      <c r="C26" s="59"/>
      <c r="D26" s="59"/>
      <c r="E26" s="59"/>
      <c r="F26" s="59"/>
      <c r="G26" s="59"/>
      <c r="H26" s="59"/>
      <c r="I26" s="59"/>
      <c r="J26" s="59"/>
      <c r="K26" s="59"/>
      <c r="L26" s="59"/>
    </row>
    <row r="27" spans="1:21" ht="15.75" customHeight="1" x14ac:dyDescent="0.35">
      <c r="A27" s="60" t="s">
        <v>55</v>
      </c>
      <c r="B27" s="59"/>
      <c r="C27" s="59"/>
      <c r="D27" s="59"/>
      <c r="E27" s="59"/>
      <c r="F27" s="59"/>
      <c r="G27" s="59"/>
      <c r="H27" s="59"/>
      <c r="I27" s="59"/>
      <c r="J27" s="59"/>
      <c r="K27" s="59"/>
      <c r="L27" s="59"/>
    </row>
    <row r="28" spans="1:21" ht="18" customHeight="1" x14ac:dyDescent="0.35">
      <c r="A28" s="11"/>
      <c r="B28" s="11"/>
      <c r="C28" s="11"/>
      <c r="D28" s="11"/>
      <c r="E28" s="11"/>
      <c r="F28" s="11"/>
    </row>
    <row r="29" spans="1:21" ht="18" customHeight="1" x14ac:dyDescent="0.35"/>
    <row r="30" spans="1:21" ht="18" customHeight="1" x14ac:dyDescent="0.35"/>
    <row r="32" spans="1:21" ht="18" customHeight="1" x14ac:dyDescent="0.35"/>
  </sheetData>
  <mergeCells count="1">
    <mergeCell ref="A1:K4"/>
  </mergeCells>
  <pageMargins left="0.70866141732283472" right="0.70866141732283472" top="0.74803149606299213" bottom="0.74803149606299213" header="0.31496062992125984" footer="0.31496062992125984"/>
  <pageSetup paperSize="9" scale="5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abSelected="1" zoomScale="55" zoomScaleNormal="55" workbookViewId="0">
      <selection activeCell="H8" sqref="H8"/>
    </sheetView>
  </sheetViews>
  <sheetFormatPr defaultRowHeight="14.5" x14ac:dyDescent="0.35"/>
  <cols>
    <col min="1" max="1" width="73" customWidth="1"/>
    <col min="2" max="3" width="14" customWidth="1"/>
    <col min="4" max="4" width="13.90625" customWidth="1"/>
    <col min="5" max="5" width="13.81640625" customWidth="1"/>
    <col min="6" max="6" width="15.7265625" customWidth="1"/>
    <col min="7" max="7" width="14.1796875" customWidth="1"/>
    <col min="8" max="8" width="14.08984375" customWidth="1"/>
    <col min="9" max="9" width="14.54296875" customWidth="1"/>
    <col min="10" max="10" width="12.1796875" customWidth="1"/>
    <col min="11" max="11" width="16.08984375" customWidth="1"/>
    <col min="12" max="12" width="16.1796875" customWidth="1"/>
  </cols>
  <sheetData>
    <row r="1" spans="1:12" ht="14.5" customHeight="1" x14ac:dyDescent="0.35">
      <c r="A1" s="66" t="s">
        <v>60</v>
      </c>
      <c r="B1" s="67"/>
      <c r="C1" s="67"/>
      <c r="D1" s="67"/>
      <c r="E1" s="67"/>
      <c r="F1" s="67"/>
      <c r="G1" s="67"/>
      <c r="H1" s="67"/>
      <c r="I1" s="67"/>
      <c r="J1" s="67"/>
      <c r="K1" s="68"/>
    </row>
    <row r="2" spans="1:12" ht="14.5" customHeight="1" x14ac:dyDescent="0.35">
      <c r="A2" s="69"/>
      <c r="B2" s="70"/>
      <c r="C2" s="70"/>
      <c r="D2" s="70"/>
      <c r="E2" s="70"/>
      <c r="F2" s="70"/>
      <c r="G2" s="70"/>
      <c r="H2" s="70"/>
      <c r="I2" s="70"/>
      <c r="J2" s="70"/>
      <c r="K2" s="71"/>
    </row>
    <row r="3" spans="1:12" ht="14.5" customHeight="1" x14ac:dyDescent="0.35">
      <c r="A3" s="69"/>
      <c r="B3" s="70"/>
      <c r="C3" s="70"/>
      <c r="D3" s="70"/>
      <c r="E3" s="70"/>
      <c r="F3" s="70"/>
      <c r="G3" s="70"/>
      <c r="H3" s="70"/>
      <c r="I3" s="70"/>
      <c r="J3" s="70"/>
      <c r="K3" s="71"/>
    </row>
    <row r="4" spans="1:12" ht="14.5" customHeight="1" x14ac:dyDescent="0.35">
      <c r="A4" s="72"/>
      <c r="B4" s="73"/>
      <c r="C4" s="73"/>
      <c r="D4" s="73"/>
      <c r="E4" s="73"/>
      <c r="F4" s="73"/>
      <c r="G4" s="73"/>
      <c r="H4" s="73"/>
      <c r="I4" s="73"/>
      <c r="J4" s="73"/>
      <c r="K4" s="74"/>
    </row>
    <row r="5" spans="1:12" ht="122.25" customHeight="1" x14ac:dyDescent="0.35">
      <c r="A5" s="12" t="s">
        <v>59</v>
      </c>
      <c r="B5" s="13" t="s">
        <v>46</v>
      </c>
      <c r="C5" s="13" t="s">
        <v>47</v>
      </c>
      <c r="D5" s="13" t="s">
        <v>48</v>
      </c>
      <c r="E5" s="13" t="s">
        <v>13</v>
      </c>
      <c r="F5" s="13" t="s">
        <v>49</v>
      </c>
      <c r="G5" s="13" t="s">
        <v>50</v>
      </c>
      <c r="H5" s="20" t="s">
        <v>51</v>
      </c>
      <c r="I5" s="13" t="s">
        <v>52</v>
      </c>
      <c r="J5" s="13" t="s">
        <v>53</v>
      </c>
      <c r="K5" s="20" t="s">
        <v>54</v>
      </c>
      <c r="L5" s="25" t="s">
        <v>61</v>
      </c>
    </row>
    <row r="6" spans="1:12" ht="18.75" customHeight="1" x14ac:dyDescent="0.35">
      <c r="A6" s="14" t="s">
        <v>25</v>
      </c>
      <c r="B6" s="31">
        <v>251851</v>
      </c>
      <c r="C6" s="32">
        <v>760852.7128706621</v>
      </c>
      <c r="D6" s="75">
        <v>3246163</v>
      </c>
      <c r="E6" s="21">
        <v>26894</v>
      </c>
      <c r="F6" s="75">
        <v>165755</v>
      </c>
      <c r="G6" s="31">
        <v>2487324.5537958415</v>
      </c>
      <c r="H6" s="75">
        <v>686377</v>
      </c>
      <c r="I6" s="75">
        <v>5671638</v>
      </c>
      <c r="J6" s="75">
        <v>4798800</v>
      </c>
      <c r="K6" s="76">
        <v>1166641</v>
      </c>
      <c r="L6" s="35">
        <f>SUM(B6:K6)</f>
        <v>19262296.266666502</v>
      </c>
    </row>
    <row r="7" spans="1:12" ht="15.5" x14ac:dyDescent="0.35">
      <c r="A7" s="15" t="s">
        <v>26</v>
      </c>
      <c r="B7" s="22">
        <v>2726</v>
      </c>
      <c r="C7" s="37">
        <v>53029.362059999992</v>
      </c>
      <c r="D7" s="77">
        <v>222481</v>
      </c>
      <c r="E7" s="39">
        <v>0</v>
      </c>
      <c r="F7" s="77">
        <v>3691</v>
      </c>
      <c r="G7" s="22">
        <v>13564.834869999997</v>
      </c>
      <c r="H7" s="77">
        <v>137199</v>
      </c>
      <c r="I7" s="77">
        <v>48640</v>
      </c>
      <c r="J7" s="77">
        <v>119544</v>
      </c>
      <c r="K7" s="77">
        <v>104902</v>
      </c>
      <c r="L7" s="35">
        <f t="shared" ref="L7:L21" si="0">SUM(B7:K7)</f>
        <v>705777.19693000009</v>
      </c>
    </row>
    <row r="8" spans="1:12" ht="15.5" x14ac:dyDescent="0.35">
      <c r="A8" s="16" t="s">
        <v>27</v>
      </c>
      <c r="B8" s="22">
        <v>1241</v>
      </c>
      <c r="C8" s="37">
        <v>532.6998900000001</v>
      </c>
      <c r="D8" s="77">
        <v>16130</v>
      </c>
      <c r="E8" s="39">
        <v>0</v>
      </c>
      <c r="F8" s="77">
        <v>435</v>
      </c>
      <c r="G8" s="22">
        <v>0</v>
      </c>
      <c r="H8" s="77">
        <v>2381</v>
      </c>
      <c r="I8" s="77">
        <v>1413</v>
      </c>
      <c r="J8" s="77">
        <v>58761</v>
      </c>
      <c r="K8" s="77">
        <v>20006</v>
      </c>
      <c r="L8" s="35">
        <f t="shared" si="0"/>
        <v>100899.69989</v>
      </c>
    </row>
    <row r="9" spans="1:12" ht="15.5" x14ac:dyDescent="0.35">
      <c r="A9" s="15" t="s">
        <v>28</v>
      </c>
      <c r="B9" s="22">
        <v>134647</v>
      </c>
      <c r="C9" s="37">
        <v>552471.96901066182</v>
      </c>
      <c r="D9" s="77">
        <v>1137493</v>
      </c>
      <c r="E9" s="39">
        <v>4094</v>
      </c>
      <c r="F9" s="77">
        <v>106162</v>
      </c>
      <c r="G9" s="22">
        <v>1518167.6820218689</v>
      </c>
      <c r="H9" s="77">
        <v>546797</v>
      </c>
      <c r="I9" s="77">
        <v>3166155</v>
      </c>
      <c r="J9" s="77">
        <v>1738445</v>
      </c>
      <c r="K9" s="77">
        <v>761730</v>
      </c>
      <c r="L9" s="35">
        <f t="shared" si="0"/>
        <v>9666162.6510325298</v>
      </c>
    </row>
    <row r="10" spans="1:12" ht="15.5" x14ac:dyDescent="0.35">
      <c r="A10" s="15" t="s">
        <v>29</v>
      </c>
      <c r="B10" s="22">
        <v>113237</v>
      </c>
      <c r="C10" s="37">
        <v>154818.68191000033</v>
      </c>
      <c r="D10" s="77">
        <v>1694955</v>
      </c>
      <c r="E10" s="39">
        <v>2906</v>
      </c>
      <c r="F10" s="77">
        <v>55467</v>
      </c>
      <c r="G10" s="22">
        <v>955592.03690397274</v>
      </c>
      <c r="H10" s="77">
        <v>0</v>
      </c>
      <c r="I10" s="77">
        <v>2455430</v>
      </c>
      <c r="J10" s="77">
        <v>2882050</v>
      </c>
      <c r="K10" s="77">
        <v>280003</v>
      </c>
      <c r="L10" s="35">
        <f t="shared" si="0"/>
        <v>8594458.7188139725</v>
      </c>
    </row>
    <row r="11" spans="1:12" ht="15.5" x14ac:dyDescent="0.35">
      <c r="A11" s="15" t="s">
        <v>30</v>
      </c>
      <c r="B11" s="22">
        <v>0</v>
      </c>
      <c r="C11" s="37">
        <v>179318.63370999866</v>
      </c>
      <c r="D11" s="77">
        <v>175104</v>
      </c>
      <c r="E11" s="39">
        <v>0</v>
      </c>
      <c r="F11" s="77">
        <v>11131</v>
      </c>
      <c r="G11" s="22">
        <v>493188</v>
      </c>
      <c r="H11" s="77">
        <v>0</v>
      </c>
      <c r="I11" s="77">
        <v>585140</v>
      </c>
      <c r="J11" s="77">
        <v>369143</v>
      </c>
      <c r="K11" s="77">
        <v>84879</v>
      </c>
      <c r="L11" s="35">
        <f t="shared" si="0"/>
        <v>1897903.6337099988</v>
      </c>
    </row>
    <row r="12" spans="1:12" ht="15.5" x14ac:dyDescent="0.35">
      <c r="A12" s="17" t="s">
        <v>31</v>
      </c>
      <c r="B12" s="31">
        <v>452614</v>
      </c>
      <c r="C12" s="32">
        <v>1026683.47905</v>
      </c>
      <c r="D12" s="76">
        <v>3632070</v>
      </c>
      <c r="E12" s="21">
        <f>E14</f>
        <v>99024</v>
      </c>
      <c r="F12" s="76">
        <v>221503</v>
      </c>
      <c r="G12" s="31">
        <v>1248168.4117524612</v>
      </c>
      <c r="H12" s="76">
        <v>1006571</v>
      </c>
      <c r="I12" s="76">
        <v>6865026</v>
      </c>
      <c r="J12" s="76">
        <v>6320556</v>
      </c>
      <c r="K12" s="76">
        <v>1650667</v>
      </c>
      <c r="L12" s="35">
        <f t="shared" si="0"/>
        <v>22522882.890802462</v>
      </c>
    </row>
    <row r="13" spans="1:12" ht="15.5" x14ac:dyDescent="0.35">
      <c r="A13" s="15" t="s">
        <v>32</v>
      </c>
      <c r="B13" s="41">
        <v>5</v>
      </c>
      <c r="C13" s="46">
        <v>0</v>
      </c>
      <c r="D13" s="77">
        <v>300000</v>
      </c>
      <c r="E13" s="47">
        <v>0</v>
      </c>
      <c r="F13" s="77">
        <v>3000</v>
      </c>
      <c r="G13" s="41">
        <v>0</v>
      </c>
      <c r="H13" s="77">
        <v>0</v>
      </c>
      <c r="I13" s="77">
        <v>16</v>
      </c>
      <c r="J13" s="77">
        <v>0</v>
      </c>
      <c r="K13" s="77">
        <v>0</v>
      </c>
      <c r="L13" s="35">
        <f t="shared" si="0"/>
        <v>303021</v>
      </c>
    </row>
    <row r="14" spans="1:12" ht="15.5" x14ac:dyDescent="0.35">
      <c r="A14" s="15" t="s">
        <v>33</v>
      </c>
      <c r="B14" s="41">
        <v>26255</v>
      </c>
      <c r="C14" s="46">
        <v>16273</v>
      </c>
      <c r="D14" s="77">
        <v>693818</v>
      </c>
      <c r="E14" s="47">
        <v>99024</v>
      </c>
      <c r="F14" s="77">
        <v>865</v>
      </c>
      <c r="G14" s="41">
        <v>0</v>
      </c>
      <c r="H14" s="77">
        <v>560312</v>
      </c>
      <c r="I14" s="77">
        <v>1720947</v>
      </c>
      <c r="J14" s="77">
        <v>5068</v>
      </c>
      <c r="K14" s="77">
        <v>11259</v>
      </c>
      <c r="L14" s="35">
        <f t="shared" si="0"/>
        <v>3133821</v>
      </c>
    </row>
    <row r="15" spans="1:12" ht="15.5" x14ac:dyDescent="0.35">
      <c r="A15" s="19" t="s">
        <v>34</v>
      </c>
      <c r="B15" s="41">
        <v>0</v>
      </c>
      <c r="C15" s="46">
        <v>2.9999999999999997E-5</v>
      </c>
      <c r="D15" s="78">
        <v>657417</v>
      </c>
      <c r="E15" s="47">
        <v>0</v>
      </c>
      <c r="F15" s="78">
        <v>0</v>
      </c>
      <c r="G15" s="41">
        <v>0</v>
      </c>
      <c r="H15" s="78">
        <v>0</v>
      </c>
      <c r="I15" s="78">
        <v>1622008</v>
      </c>
      <c r="J15" s="78">
        <v>0</v>
      </c>
      <c r="K15" s="78">
        <v>0</v>
      </c>
      <c r="L15" s="35">
        <f t="shared" si="0"/>
        <v>2279425.0000299998</v>
      </c>
    </row>
    <row r="16" spans="1:12" ht="19.5" customHeight="1" x14ac:dyDescent="0.35">
      <c r="A16" s="18" t="s">
        <v>26</v>
      </c>
      <c r="B16" s="41">
        <v>24599</v>
      </c>
      <c r="C16" s="46">
        <v>24442.4604</v>
      </c>
      <c r="D16" s="79">
        <v>512276</v>
      </c>
      <c r="E16" s="47">
        <v>0</v>
      </c>
      <c r="F16" s="79">
        <v>3284</v>
      </c>
      <c r="G16" s="41">
        <v>164148.46042999998</v>
      </c>
      <c r="H16" s="79">
        <v>260677</v>
      </c>
      <c r="I16" s="79">
        <v>180613</v>
      </c>
      <c r="J16" s="79">
        <v>464378</v>
      </c>
      <c r="K16" s="79">
        <v>139798</v>
      </c>
      <c r="L16" s="35">
        <f t="shared" si="0"/>
        <v>1774215.92083</v>
      </c>
    </row>
    <row r="17" spans="1:12" ht="15.5" x14ac:dyDescent="0.35">
      <c r="A17" s="15" t="s">
        <v>27</v>
      </c>
      <c r="B17" s="41">
        <v>1060</v>
      </c>
      <c r="C17" s="46">
        <v>26795.203100000002</v>
      </c>
      <c r="D17" s="77">
        <v>16196</v>
      </c>
      <c r="E17" s="47">
        <v>363</v>
      </c>
      <c r="F17" s="77">
        <v>3828</v>
      </c>
      <c r="G17" s="41">
        <v>28321.593709999997</v>
      </c>
      <c r="H17" s="77">
        <v>265</v>
      </c>
      <c r="I17" s="77">
        <v>157621</v>
      </c>
      <c r="J17" s="77">
        <v>178405</v>
      </c>
      <c r="K17" s="77">
        <v>82544</v>
      </c>
      <c r="L17" s="35">
        <f t="shared" si="0"/>
        <v>495398.79680999997</v>
      </c>
    </row>
    <row r="18" spans="1:12" ht="15.5" x14ac:dyDescent="0.35">
      <c r="A18" s="15" t="s">
        <v>35</v>
      </c>
      <c r="B18" s="41">
        <v>153876</v>
      </c>
      <c r="C18" s="46">
        <v>632050.50052999996</v>
      </c>
      <c r="D18" s="77">
        <v>777039</v>
      </c>
      <c r="E18" s="47">
        <v>219</v>
      </c>
      <c r="F18" s="77">
        <v>33440</v>
      </c>
      <c r="G18" s="41">
        <v>751098.09327999991</v>
      </c>
      <c r="H18" s="77">
        <v>185306</v>
      </c>
      <c r="I18" s="77">
        <v>1529841</v>
      </c>
      <c r="J18" s="77">
        <v>1212396</v>
      </c>
      <c r="K18" s="77">
        <v>259934</v>
      </c>
      <c r="L18" s="35">
        <f t="shared" si="0"/>
        <v>5535199.5938099995</v>
      </c>
    </row>
    <row r="19" spans="1:12" ht="15.5" x14ac:dyDescent="0.35">
      <c r="A19" s="15" t="s">
        <v>29</v>
      </c>
      <c r="B19" s="41">
        <v>246819</v>
      </c>
      <c r="C19" s="46">
        <v>327122.31498999998</v>
      </c>
      <c r="D19" s="77">
        <v>1332741</v>
      </c>
      <c r="E19" s="47">
        <v>0</v>
      </c>
      <c r="F19" s="77">
        <v>177086</v>
      </c>
      <c r="G19" s="41">
        <v>304600.26433246146</v>
      </c>
      <c r="H19" s="77">
        <v>11</v>
      </c>
      <c r="I19" s="77">
        <v>3275988</v>
      </c>
      <c r="J19" s="77">
        <v>4460309</v>
      </c>
      <c r="K19" s="77">
        <v>1157132</v>
      </c>
      <c r="L19" s="35">
        <f t="shared" si="0"/>
        <v>11281808.579322461</v>
      </c>
    </row>
    <row r="20" spans="1:12" ht="15.5" x14ac:dyDescent="0.35">
      <c r="A20" s="15" t="s">
        <v>36</v>
      </c>
      <c r="B20" s="41">
        <v>4452</v>
      </c>
      <c r="C20" s="54">
        <v>28045</v>
      </c>
      <c r="D20" s="77">
        <v>43959.65</v>
      </c>
      <c r="E20" s="47">
        <v>0</v>
      </c>
      <c r="F20" s="77">
        <v>789</v>
      </c>
      <c r="G20" s="41">
        <v>101496.28157000001</v>
      </c>
      <c r="H20" s="77">
        <v>0</v>
      </c>
      <c r="I20" s="77">
        <v>57535</v>
      </c>
      <c r="J20" s="77">
        <v>42991</v>
      </c>
      <c r="K20" s="77">
        <v>26601</v>
      </c>
      <c r="L20" s="35">
        <f t="shared" si="0"/>
        <v>305868.93157000002</v>
      </c>
    </row>
    <row r="21" spans="1:12" ht="15.5" x14ac:dyDescent="0.35">
      <c r="A21" s="15" t="s">
        <v>37</v>
      </c>
      <c r="B21" s="41">
        <v>238547.16363531048</v>
      </c>
      <c r="C21" s="54">
        <v>679943.32644000009</v>
      </c>
      <c r="D21" s="77">
        <v>2513314</v>
      </c>
      <c r="E21" s="47">
        <v>19464</v>
      </c>
      <c r="F21" s="77">
        <v>153422</v>
      </c>
      <c r="G21" s="41">
        <v>1650000</v>
      </c>
      <c r="H21" s="77">
        <v>0</v>
      </c>
      <c r="I21" s="80">
        <v>3441285</v>
      </c>
      <c r="J21" s="77">
        <v>2479355.5374150001</v>
      </c>
      <c r="K21" s="77">
        <v>1199147</v>
      </c>
      <c r="L21" s="35">
        <f t="shared" si="0"/>
        <v>12374478.02749031</v>
      </c>
    </row>
    <row r="22" spans="1:12" ht="15.5" x14ac:dyDescent="0.35">
      <c r="A22" s="2"/>
      <c r="B22" s="8"/>
      <c r="C22" s="8"/>
      <c r="D22" s="8"/>
      <c r="E22" s="8"/>
      <c r="F22" s="8"/>
      <c r="G22" s="9"/>
      <c r="H22" s="8"/>
      <c r="I22" s="8"/>
      <c r="J22" s="8"/>
      <c r="K22" s="8"/>
    </row>
    <row r="23" spans="1:12" ht="15.5" x14ac:dyDescent="0.35">
      <c r="A23" s="7" t="s">
        <v>38</v>
      </c>
      <c r="B23" s="4"/>
      <c r="C23" s="4"/>
      <c r="D23" s="4"/>
      <c r="E23" s="4"/>
      <c r="F23" s="4"/>
      <c r="G23" s="4"/>
      <c r="H23" s="4"/>
      <c r="I23" s="4"/>
      <c r="J23" s="4"/>
      <c r="K23" s="4"/>
    </row>
    <row r="24" spans="1:12" ht="15.5" x14ac:dyDescent="0.35">
      <c r="A24" s="6" t="s">
        <v>40</v>
      </c>
      <c r="B24" s="3"/>
      <c r="C24" s="3"/>
      <c r="D24" s="3"/>
      <c r="E24" s="3"/>
      <c r="F24" s="3"/>
      <c r="G24" s="3"/>
      <c r="H24" s="3"/>
      <c r="I24" s="3"/>
      <c r="J24" s="3"/>
      <c r="K24" s="3"/>
    </row>
    <row r="25" spans="1:12" x14ac:dyDescent="0.35">
      <c r="A25" t="s">
        <v>45</v>
      </c>
    </row>
    <row r="27" spans="1:12" x14ac:dyDescent="0.35">
      <c r="A27" s="23" t="s">
        <v>58</v>
      </c>
    </row>
  </sheetData>
  <mergeCells count="1">
    <mergeCell ref="A1: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2017-08-30T08:20:41Z</cp:lastPrinted>
  <dcterms:created xsi:type="dcterms:W3CDTF">2015-05-05T06:18:10Z</dcterms:created>
  <dcterms:modified xsi:type="dcterms:W3CDTF">2020-10-09T13:11:33Z</dcterms:modified>
</cp:coreProperties>
</file>