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<sst xmlns="http://schemas.openxmlformats.org/spreadsheetml/2006/main" count="158" uniqueCount="132">
  <si>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</si>
  <si>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</si>
  <si>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</si>
  <si>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</si>
  <si>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</si>
  <si>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</si>
  <si>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</si>
  <si>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</si>
  <si>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</si>
  <si>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</si>
  <si>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</si>
  <si>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</si>
  <si>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</si>
  <si>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</si>
  <si>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</si>
  <si>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</si>
  <si>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</si>
  <si>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</si>
  <si>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</si>
  <si>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</si>
  <si>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</si>
  <si>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</si>
  <si>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</si>
  <si>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</si>
  <si>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</si>
  <si>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</si>
  <si>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</si>
  <si>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</si>
  <si>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</si>
  <si>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</si>
  <si>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</si>
  <si>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</si>
  <si>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</si>
  <si>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</si>
  <si>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</si>
  <si>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</si>
  <si>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</si>
  <si>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</si>
  <si>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</si>
  <si>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</si>
  <si>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</si>
  <si>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</si>
  <si>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</si>
  <si>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</si>
  <si>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</si>
  <si>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</si>
  <si>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</si>
  <si>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</si>
  <si>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</si>
  <si>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</si>
  <si>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</si>
  <si>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</si>
  <si>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</si>
  <si>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</si>
  <si>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</si>
  <si>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</si>
  <si>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</si>
  <si>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</si>
  <si>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</si>
  <si>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</si>
  <si>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</si>
  <si>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</si>
  <si>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</si>
  <si>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</si>
  <si>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</si>
  <si>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</si>
  <si>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</si>
  <si>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</si>
  <si>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</si>
  <si>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</si>
  <si>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</si>
  <si>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</si>
  <si>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</si>
  <si>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</si>
  <si>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</si>
  <si>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</si>
  <si>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</si>
  <si>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</si>
  <si>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</si>
  <si>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</si>
  <si>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</si>
  <si>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</si>
  <si>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</si>
  <si>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</si>
  <si>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</si>
  <si>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</si>
  <si>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</si>
  <si>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</si>
  <si>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</si>
  <si>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</si>
  <si>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</si>
  <si>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</si>
  <si>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</si>
  <si>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</si>
  <si>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</si>
  <si>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</si>
  <si>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</si>
  <si>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</si>
  <si>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</si>
  <si>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</si>
  <si>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</si>
  <si>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</si>
  <si>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</si>
  <si>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</si>
  <si>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</si>
  <si>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</si>
  <si>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</si>
  <si>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</si>
  <si>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</si>
  <si>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</si>
  <si>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</si>
  <si>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</si>
  <si>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</si>
  <si>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</si>
  <si>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</si>
  <si>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</si>
  <si>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</si>
  <si>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</si>
  <si>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</si>
  <si>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</si>
  <si>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</si>
  <si>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</si>
  <si>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</si>
  <si>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</si>
  <si>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</si>
  <si>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</si>
  <si>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</si>
  <si>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</si>
  <si>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</si>
  <si>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</si>
  <si>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October   2012  (end of period), thousands LTL</t>
  </si>
  <si>
    <t>2012 m. spalio  mėn. pabaigoje, tūkst. Lt</t>
  </si>
</sst>
</file>

<file path=xl/styles.xml><?xml version="1.0" encoding="utf-8"?>
<styleSheet xmlns="http://schemas.openxmlformats.org/spreadsheetml/2006/main">
  <numFmts count="4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 numFmtId="198" formatCode="#,##0_ ;[Red]\-#,##0\ "/>
  </numFmts>
  <fonts count="58">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bottom/>
    </border>
    <border>
      <left>
        <color indexed="63"/>
      </left>
      <right style="thin"/>
      <top style="thin"/>
      <bottom style="thin"/>
    </border>
    <border>
      <left/>
      <right style="thin"/>
      <top style="thin"/>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94">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0" fontId="6" fillId="0" borderId="0" xfId="0" applyFont="1" applyFill="1" applyAlignment="1">
      <alignment vertical="center"/>
    </xf>
    <xf numFmtId="3" fontId="11" fillId="0" borderId="11" xfId="0" applyNumberFormat="1" applyFont="1" applyFill="1" applyBorder="1" applyAlignment="1">
      <alignment horizontal="right" wrapText="1"/>
    </xf>
    <xf numFmtId="3" fontId="6" fillId="0" borderId="0" xfId="0" applyNumberFormat="1" applyFont="1" applyFill="1" applyBorder="1" applyAlignment="1">
      <alignment horizontal="right"/>
    </xf>
    <xf numFmtId="3" fontId="6" fillId="0" borderId="3" xfId="0" applyNumberFormat="1" applyFont="1" applyFill="1" applyBorder="1" applyAlignment="1">
      <alignment wrapText="1"/>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6" fillId="0" borderId="11" xfId="59" applyNumberFormat="1"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0" fontId="6" fillId="34" borderId="3" xfId="63" applyFont="1" applyFill="1" applyBorder="1" applyAlignment="1">
      <alignment horizontal="right" vertical="center"/>
      <protection/>
    </xf>
    <xf numFmtId="0" fontId="9" fillId="35" borderId="3" xfId="0" applyFont="1" applyFill="1" applyBorder="1" applyAlignment="1">
      <alignment horizontal="center" vertical="center"/>
    </xf>
    <xf numFmtId="3" fontId="9" fillId="35" borderId="12" xfId="0" applyNumberFormat="1" applyFont="1" applyFill="1" applyBorder="1" applyAlignment="1">
      <alignment horizontal="center" vertical="center" textRotation="90"/>
    </xf>
    <xf numFmtId="3" fontId="9" fillId="35" borderId="12"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3"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2" xfId="0" applyFont="1" applyFill="1" applyBorder="1" applyAlignment="1">
      <alignment horizontal="right" vertical="center"/>
    </xf>
    <xf numFmtId="3" fontId="6" fillId="0" borderId="12" xfId="0" applyNumberFormat="1" applyFont="1" applyBorder="1" applyAlignment="1">
      <alignment horizontal="right"/>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4"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2" applyNumberFormat="1" applyFont="1" applyFill="1" applyBorder="1" applyAlignment="1">
      <alignment horizontal="right" vertical="center"/>
      <protection/>
    </xf>
    <xf numFmtId="3" fontId="6" fillId="34"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22" fillId="0" borderId="3" xfId="0" applyNumberFormat="1" applyFont="1" applyFill="1" applyBorder="1" applyAlignment="1">
      <alignment/>
    </xf>
    <xf numFmtId="3" fontId="23" fillId="0" borderId="3" xfId="59" applyNumberFormat="1" applyFont="1" applyBorder="1" applyAlignment="1">
      <alignment vertical="top" wrapText="1"/>
      <protection/>
    </xf>
    <xf numFmtId="3" fontId="10" fillId="0" borderId="3" xfId="0" applyNumberFormat="1" applyFont="1" applyFill="1" applyBorder="1" applyAlignment="1">
      <alignment/>
    </xf>
    <xf numFmtId="3" fontId="8" fillId="0" borderId="3" xfId="59" applyNumberFormat="1" applyFont="1" applyBorder="1">
      <alignment/>
      <protection/>
    </xf>
    <xf numFmtId="41" fontId="8" fillId="0" borderId="3" xfId="60" applyNumberFormat="1" applyFont="1" applyFill="1" applyBorder="1" applyAlignment="1">
      <alignment horizontal="right" wrapText="1"/>
      <protection/>
    </xf>
    <xf numFmtId="3" fontId="10" fillId="0" borderId="3" xfId="60" applyNumberFormat="1" applyFont="1" applyFill="1" applyBorder="1">
      <alignment/>
      <protection/>
    </xf>
    <xf numFmtId="3" fontId="8" fillId="0" borderId="3" xfId="60" applyNumberFormat="1" applyFont="1" applyFill="1" applyBorder="1">
      <alignment/>
      <protection/>
    </xf>
    <xf numFmtId="3" fontId="8" fillId="0" borderId="3" xfId="0" applyNumberFormat="1" applyFont="1" applyBorder="1" applyAlignment="1">
      <alignment/>
    </xf>
    <xf numFmtId="3" fontId="6" fillId="0" borderId="3" xfId="0" applyNumberFormat="1" applyFont="1" applyFill="1" applyBorder="1" applyAlignment="1">
      <alignment horizontal="right" vertical="center"/>
    </xf>
    <xf numFmtId="3" fontId="8" fillId="34" borderId="3" xfId="62" applyNumberFormat="1" applyFont="1" applyFill="1" applyBorder="1">
      <alignment/>
      <protection/>
    </xf>
    <xf numFmtId="3" fontId="8" fillId="0" borderId="3" xfId="59" applyNumberFormat="1" applyFont="1" applyFill="1" applyBorder="1">
      <alignment/>
      <protection/>
    </xf>
    <xf numFmtId="3" fontId="10" fillId="0" borderId="15" xfId="0" applyNumberFormat="1" applyFont="1" applyFill="1" applyBorder="1" applyAlignment="1">
      <alignment/>
    </xf>
    <xf numFmtId="3" fontId="23" fillId="0" borderId="3" xfId="0" applyNumberFormat="1" applyFont="1" applyFill="1" applyBorder="1" applyAlignment="1">
      <alignment/>
    </xf>
    <xf numFmtId="3" fontId="23" fillId="0" borderId="3" xfId="60" applyNumberFormat="1" applyFont="1" applyFill="1" applyBorder="1">
      <alignment/>
      <protection/>
    </xf>
    <xf numFmtId="3" fontId="23" fillId="0" borderId="12" xfId="0" applyNumberFormat="1" applyFont="1" applyFill="1" applyBorder="1" applyAlignment="1">
      <alignment/>
    </xf>
    <xf numFmtId="3" fontId="10" fillId="0" borderId="3" xfId="59" applyNumberFormat="1" applyFont="1" applyBorder="1">
      <alignment/>
      <protection/>
    </xf>
    <xf numFmtId="3" fontId="10" fillId="0" borderId="16" xfId="49" applyFont="1" applyFill="1" applyBorder="1" applyAlignment="1">
      <alignment horizontal="right" vertical="center"/>
      <protection/>
    </xf>
    <xf numFmtId="41" fontId="10" fillId="0" borderId="3" xfId="60" applyNumberFormat="1" applyFont="1" applyFill="1" applyBorder="1" applyAlignment="1">
      <alignment horizontal="right" wrapText="1"/>
      <protection/>
    </xf>
    <xf numFmtId="3" fontId="10" fillId="34" borderId="3" xfId="0" applyNumberFormat="1" applyFont="1" applyFill="1" applyBorder="1" applyAlignment="1">
      <alignment/>
    </xf>
    <xf numFmtId="195" fontId="10" fillId="0" borderId="3" xfId="0" applyNumberFormat="1" applyFont="1" applyFill="1" applyBorder="1" applyAlignment="1">
      <alignment/>
    </xf>
    <xf numFmtId="3" fontId="10" fillId="0" borderId="3" xfId="0" applyNumberFormat="1" applyFont="1" applyBorder="1" applyAlignment="1">
      <alignment/>
    </xf>
    <xf numFmtId="3" fontId="10" fillId="0" borderId="3" xfId="0" applyNumberFormat="1" applyFont="1" applyFill="1" applyBorder="1" applyAlignment="1">
      <alignment horizontal="right" vertical="center"/>
    </xf>
    <xf numFmtId="3" fontId="10" fillId="34" borderId="3" xfId="62" applyNumberFormat="1" applyFont="1" applyFill="1" applyBorder="1">
      <alignment/>
      <protection/>
    </xf>
    <xf numFmtId="0" fontId="10" fillId="0" borderId="3" xfId="59" applyFont="1" applyBorder="1">
      <alignment/>
      <protection/>
    </xf>
    <xf numFmtId="0" fontId="10" fillId="0" borderId="3" xfId="60" applyNumberFormat="1" applyFont="1" applyFill="1" applyBorder="1">
      <alignment/>
      <protection/>
    </xf>
    <xf numFmtId="3" fontId="10" fillId="0" borderId="3" xfId="59" applyNumberFormat="1" applyFont="1" applyFill="1" applyBorder="1">
      <alignment/>
      <protection/>
    </xf>
    <xf numFmtId="3" fontId="10" fillId="0" borderId="16" xfId="49" applyFont="1" applyFill="1" applyBorder="1" applyAlignment="1">
      <alignment vertical="center"/>
      <protection/>
    </xf>
    <xf numFmtId="3" fontId="23" fillId="0" borderId="3" xfId="59" applyNumberFormat="1" applyFont="1" applyBorder="1">
      <alignment/>
      <protection/>
    </xf>
    <xf numFmtId="3" fontId="23" fillId="0" borderId="16" xfId="49" applyFont="1" applyFill="1" applyBorder="1" applyAlignment="1">
      <alignment horizontal="right" vertical="center"/>
      <protection/>
    </xf>
    <xf numFmtId="41" fontId="23" fillId="0" borderId="3" xfId="60" applyNumberFormat="1" applyFont="1" applyFill="1" applyBorder="1" applyAlignment="1">
      <alignment horizontal="right" wrapText="1"/>
      <protection/>
    </xf>
    <xf numFmtId="3" fontId="23" fillId="34" borderId="3" xfId="62" applyNumberFormat="1" applyFont="1" applyFill="1" applyBorder="1">
      <alignment/>
      <protection/>
    </xf>
    <xf numFmtId="195" fontId="23" fillId="0" borderId="3" xfId="0" applyNumberFormat="1" applyFont="1" applyFill="1" applyBorder="1" applyAlignment="1">
      <alignment/>
    </xf>
    <xf numFmtId="3" fontId="23" fillId="0" borderId="3" xfId="0" applyNumberFormat="1" applyFont="1" applyBorder="1" applyAlignment="1">
      <alignment/>
    </xf>
    <xf numFmtId="3" fontId="23" fillId="0" borderId="3" xfId="0" applyNumberFormat="1" applyFont="1" applyFill="1" applyBorder="1" applyAlignment="1">
      <alignment horizontal="right" vertical="center"/>
    </xf>
    <xf numFmtId="3" fontId="10" fillId="0" borderId="3" xfId="0" applyNumberFormat="1" applyFont="1" applyBorder="1" applyAlignment="1">
      <alignment horizontal="right"/>
    </xf>
    <xf numFmtId="195" fontId="10" fillId="0" borderId="13" xfId="0" applyNumberFormat="1" applyFont="1" applyFill="1" applyBorder="1" applyAlignment="1">
      <alignment/>
    </xf>
    <xf numFmtId="3" fontId="23" fillId="34" borderId="3" xfId="0" applyNumberFormat="1" applyFont="1" applyFill="1" applyBorder="1" applyAlignment="1">
      <alignment/>
    </xf>
    <xf numFmtId="41" fontId="10" fillId="0" borderId="3" xfId="0" applyNumberFormat="1" applyFont="1" applyFill="1" applyBorder="1" applyAlignment="1">
      <alignment horizontal="right" wrapText="1"/>
    </xf>
    <xf numFmtId="195" fontId="10" fillId="36" borderId="3" xfId="0" applyNumberFormat="1" applyFont="1" applyFill="1" applyBorder="1" applyAlignment="1">
      <alignment/>
    </xf>
    <xf numFmtId="0" fontId="10" fillId="0" borderId="3" xfId="0" applyNumberFormat="1" applyFont="1" applyBorder="1" applyAlignment="1">
      <alignment horizontal="right"/>
    </xf>
    <xf numFmtId="195" fontId="10" fillId="0" borderId="3" xfId="0" applyNumberFormat="1" applyFont="1" applyBorder="1" applyAlignment="1">
      <alignment/>
    </xf>
    <xf numFmtId="198" fontId="8" fillId="0" borderId="16" xfId="59" applyNumberFormat="1" applyFont="1" applyFill="1" applyBorder="1" applyAlignment="1">
      <alignment horizontal="right"/>
      <protection/>
    </xf>
    <xf numFmtId="3" fontId="8" fillId="0" borderId="16" xfId="59" applyNumberFormat="1" applyFont="1" applyFill="1" applyBorder="1" applyAlignment="1">
      <alignment horizontal="right"/>
      <protection/>
    </xf>
    <xf numFmtId="3" fontId="10" fillId="0" borderId="12" xfId="0" applyNumberFormat="1" applyFont="1" applyFill="1" applyBorder="1" applyAlignment="1">
      <alignment/>
    </xf>
    <xf numFmtId="3" fontId="10" fillId="0" borderId="3" xfId="0" applyNumberFormat="1" applyFont="1" applyFill="1" applyBorder="1" applyAlignment="1">
      <alignment horizontal="right"/>
    </xf>
    <xf numFmtId="3" fontId="10" fillId="0" borderId="16" xfId="49" applyFont="1" applyFill="1" applyBorder="1" applyAlignment="1">
      <alignment horizontal="right"/>
      <protection/>
    </xf>
    <xf numFmtId="3" fontId="10" fillId="34" borderId="3" xfId="63" applyNumberFormat="1" applyFont="1" applyFill="1" applyBorder="1">
      <alignment/>
      <protection/>
    </xf>
    <xf numFmtId="3" fontId="10" fillId="36" borderId="3" xfId="59" applyNumberFormat="1" applyFont="1" applyFill="1" applyBorder="1">
      <alignment/>
      <protection/>
    </xf>
    <xf numFmtId="3" fontId="10" fillId="0" borderId="3" xfId="63" applyNumberFormat="1" applyFont="1" applyFill="1" applyBorder="1">
      <alignment/>
      <protection/>
    </xf>
    <xf numFmtId="3" fontId="10" fillId="36" borderId="3" xfId="59" applyNumberFormat="1" applyFont="1" applyFill="1" applyBorder="1" applyAlignment="1">
      <alignment horizontal="right"/>
      <protection/>
    </xf>
    <xf numFmtId="3" fontId="10" fillId="0" borderId="3" xfId="0" applyNumberFormat="1" applyFont="1" applyFill="1" applyBorder="1" applyAlignment="1">
      <alignment vertical="center"/>
    </xf>
    <xf numFmtId="3" fontId="10" fillId="0" borderId="3" xfId="59" applyNumberFormat="1" applyFont="1" applyBorder="1" applyAlignment="1">
      <alignment horizontal="right" vertical="center"/>
      <protection/>
    </xf>
    <xf numFmtId="3" fontId="10" fillId="0" borderId="12" xfId="59" applyNumberFormat="1" applyFont="1" applyBorder="1">
      <alignment/>
      <protection/>
    </xf>
    <xf numFmtId="3" fontId="10" fillId="0" borderId="12" xfId="0" applyNumberFormat="1" applyFont="1" applyFill="1" applyBorder="1" applyAlignment="1">
      <alignment horizontal="right" vertical="center"/>
    </xf>
    <xf numFmtId="3" fontId="10" fillId="0" borderId="12" xfId="0" applyNumberFormat="1" applyFont="1" applyBorder="1" applyAlignment="1">
      <alignment/>
    </xf>
    <xf numFmtId="0" fontId="10" fillId="0" borderId="3" xfId="0" applyFont="1" applyBorder="1" applyAlignment="1">
      <alignment/>
    </xf>
    <xf numFmtId="0" fontId="10" fillId="0" borderId="0" xfId="0" applyFont="1" applyFill="1" applyBorder="1" applyAlignment="1">
      <alignment horizontal="right" vertical="center"/>
    </xf>
    <xf numFmtId="3" fontId="10" fillId="0" borderId="17" xfId="59" applyNumberFormat="1" applyFont="1" applyFill="1" applyBorder="1" applyAlignment="1">
      <alignment horizontal="right" vertical="center"/>
      <protection/>
    </xf>
    <xf numFmtId="3" fontId="10" fillId="0" borderId="16" xfId="59" applyNumberFormat="1" applyFont="1" applyFill="1" applyBorder="1" applyAlignment="1">
      <alignment horizontal="right" vertical="center"/>
      <protection/>
    </xf>
    <xf numFmtId="198" fontId="10" fillId="0" borderId="16" xfId="59" applyNumberFormat="1" applyFont="1" applyFill="1" applyBorder="1" applyAlignment="1">
      <alignment horizontal="right"/>
      <protection/>
    </xf>
    <xf numFmtId="3" fontId="10" fillId="0" borderId="16" xfId="59" applyNumberFormat="1" applyFont="1" applyFill="1" applyBorder="1" applyAlignment="1">
      <alignment horizontal="right"/>
      <protection/>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4" xfId="0" applyNumberFormat="1" applyFont="1" applyFill="1" applyBorder="1" applyAlignment="1">
      <alignment/>
    </xf>
    <xf numFmtId="3" fontId="15" fillId="37" borderId="11" xfId="0" applyNumberFormat="1" applyFont="1" applyFill="1" applyBorder="1" applyAlignment="1">
      <alignment/>
    </xf>
    <xf numFmtId="3" fontId="15" fillId="37" borderId="16" xfId="0" applyNumberFormat="1" applyFont="1" applyFill="1" applyBorder="1" applyAlignment="1">
      <alignment/>
    </xf>
    <xf numFmtId="0" fontId="15" fillId="37" borderId="14" xfId="0" applyFont="1" applyFill="1" applyBorder="1" applyAlignment="1">
      <alignment horizontal="left"/>
    </xf>
    <xf numFmtId="0" fontId="15" fillId="37" borderId="11" xfId="0" applyFont="1" applyFill="1" applyBorder="1" applyAlignment="1">
      <alignment horizontal="left"/>
    </xf>
    <xf numFmtId="0" fontId="15" fillId="37" borderId="16" xfId="0" applyFont="1" applyFill="1" applyBorder="1" applyAlignment="1">
      <alignment horizontal="left"/>
    </xf>
    <xf numFmtId="0" fontId="15" fillId="37" borderId="14"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6" xfId="0" applyFont="1" applyFill="1" applyBorder="1" applyAlignment="1">
      <alignment horizontal="left" readingOrder="1"/>
    </xf>
    <xf numFmtId="0" fontId="15" fillId="37" borderId="14" xfId="0" applyFont="1" applyFill="1" applyBorder="1" applyAlignment="1">
      <alignment readingOrder="1"/>
    </xf>
    <xf numFmtId="0" fontId="15" fillId="37" borderId="11" xfId="0" applyFont="1" applyFill="1" applyBorder="1" applyAlignment="1">
      <alignment readingOrder="1"/>
    </xf>
    <xf numFmtId="0" fontId="15" fillId="37" borderId="16" xfId="0" applyFont="1" applyFill="1" applyBorder="1" applyAlignment="1">
      <alignment readingOrder="1"/>
    </xf>
    <xf numFmtId="3" fontId="15" fillId="37" borderId="14"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6" xfId="0" applyNumberFormat="1" applyFont="1" applyFill="1" applyBorder="1" applyAlignment="1">
      <alignment horizontal="left" wrapText="1"/>
    </xf>
    <xf numFmtId="3" fontId="15" fillId="37" borderId="14"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6" xfId="0" applyNumberFormat="1" applyFont="1" applyFill="1" applyBorder="1" applyAlignment="1">
      <alignment horizontal="left"/>
    </xf>
    <xf numFmtId="0" fontId="15" fillId="37" borderId="14"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6" xfId="0" applyFont="1" applyFill="1" applyBorder="1" applyAlignment="1">
      <alignment horizontal="left" wrapText="1" readingOrder="1"/>
    </xf>
    <xf numFmtId="3" fontId="6" fillId="37" borderId="14"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6" xfId="0" applyNumberFormat="1" applyFont="1" applyFill="1" applyBorder="1" applyAlignment="1">
      <alignment horizontal="left" wrapText="1"/>
    </xf>
    <xf numFmtId="0" fontId="15" fillId="37" borderId="14" xfId="0" applyFont="1" applyFill="1" applyBorder="1" applyAlignment="1">
      <alignment horizontal="left" wrapText="1"/>
    </xf>
    <xf numFmtId="0" fontId="15" fillId="37" borderId="11" xfId="0" applyFont="1" applyFill="1" applyBorder="1" applyAlignment="1">
      <alignment horizontal="left" wrapText="1"/>
    </xf>
    <xf numFmtId="0" fontId="15" fillId="37" borderId="16"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4"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6" xfId="0" applyNumberFormat="1" applyFont="1" applyFill="1" applyBorder="1" applyAlignment="1">
      <alignment horizontal="left" wrapText="1"/>
    </xf>
    <xf numFmtId="3" fontId="15" fillId="37" borderId="14"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6" xfId="0" applyNumberFormat="1" applyFont="1" applyFill="1" applyBorder="1" applyAlignment="1">
      <alignment horizontal="left" wrapText="1" readingOrder="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SheetLayoutView="75" zoomScalePageLayoutView="0" workbookViewId="0" topLeftCell="A1">
      <selection activeCell="I72" sqref="I72"/>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11" width="13.8515625" style="7" customWidth="1"/>
    <col min="12" max="12" width="14.8515625" style="7" bestFit="1" customWidth="1"/>
    <col min="13" max="16384" width="9.140625" style="9" customWidth="1"/>
  </cols>
  <sheetData>
    <row r="1" spans="1:12" s="5" customFormat="1" ht="20.25">
      <c r="A1" s="157" t="s">
        <v>78</v>
      </c>
      <c r="B1" s="157"/>
      <c r="C1" s="157"/>
      <c r="D1" s="157"/>
      <c r="E1" s="157"/>
      <c r="F1" s="157"/>
      <c r="G1" s="157"/>
      <c r="H1" s="157"/>
      <c r="I1" s="157"/>
      <c r="J1" s="157"/>
      <c r="K1" s="157"/>
      <c r="L1" s="157"/>
    </row>
    <row r="2" spans="1:12" s="5" customFormat="1" ht="15.75">
      <c r="A2" s="158" t="s">
        <v>131</v>
      </c>
      <c r="B2" s="158"/>
      <c r="C2" s="158"/>
      <c r="D2" s="158"/>
      <c r="E2" s="158"/>
      <c r="F2" s="158"/>
      <c r="G2" s="158"/>
      <c r="H2" s="158"/>
      <c r="I2" s="158"/>
      <c r="J2" s="158"/>
      <c r="K2" s="158"/>
      <c r="L2" s="158"/>
    </row>
    <row r="3" spans="1:12" s="5" customFormat="1" ht="15.75">
      <c r="A3" s="6"/>
      <c r="B3" s="7"/>
      <c r="C3" s="7"/>
      <c r="D3" s="7"/>
      <c r="E3" s="7"/>
      <c r="F3" s="7"/>
      <c r="G3" s="7"/>
      <c r="H3" s="8"/>
      <c r="I3" s="7"/>
      <c r="J3" s="7"/>
      <c r="K3" s="7"/>
      <c r="L3" s="7"/>
    </row>
    <row r="5" spans="1:12" ht="121.5">
      <c r="A5" s="46" t="s">
        <v>72</v>
      </c>
      <c r="B5" s="47" t="s">
        <v>77</v>
      </c>
      <c r="C5" s="48" t="s">
        <v>37</v>
      </c>
      <c r="D5" s="48" t="s">
        <v>81</v>
      </c>
      <c r="E5" s="48" t="s">
        <v>26</v>
      </c>
      <c r="F5" s="48" t="s">
        <v>27</v>
      </c>
      <c r="G5" s="48" t="s">
        <v>38</v>
      </c>
      <c r="H5" s="49" t="s">
        <v>75</v>
      </c>
      <c r="I5" s="48" t="s">
        <v>28</v>
      </c>
      <c r="J5" s="48" t="s">
        <v>29</v>
      </c>
      <c r="K5" s="49" t="s">
        <v>30</v>
      </c>
      <c r="L5" s="49" t="s">
        <v>76</v>
      </c>
    </row>
    <row r="6" spans="1:12" ht="15.75">
      <c r="A6" s="19" t="s">
        <v>3</v>
      </c>
      <c r="B6" s="98">
        <v>13260</v>
      </c>
      <c r="C6" s="111">
        <v>99022</v>
      </c>
      <c r="D6" s="112">
        <v>1092847</v>
      </c>
      <c r="E6" s="113">
        <v>37637</v>
      </c>
      <c r="F6" s="101">
        <v>707650</v>
      </c>
      <c r="G6" s="114">
        <v>3215654</v>
      </c>
      <c r="H6" s="101">
        <v>2930840</v>
      </c>
      <c r="I6" s="115">
        <v>70655</v>
      </c>
      <c r="J6" s="98">
        <v>202172</v>
      </c>
      <c r="K6" s="116">
        <v>178660</v>
      </c>
      <c r="L6" s="117">
        <f aca="true" t="shared" si="0" ref="L6:L31">SUM(B6:K6)</f>
        <v>8548397</v>
      </c>
    </row>
    <row r="7" spans="1:12" ht="15.75">
      <c r="A7" s="19" t="s">
        <v>5</v>
      </c>
      <c r="B7" s="98">
        <f>+SUM(B11:B15)</f>
        <v>616569</v>
      </c>
      <c r="C7" s="111">
        <v>3280433</v>
      </c>
      <c r="D7" s="112">
        <v>9084443</v>
      </c>
      <c r="E7" s="113">
        <v>503571</v>
      </c>
      <c r="F7" s="101">
        <v>7613389</v>
      </c>
      <c r="G7" s="118">
        <v>16091732</v>
      </c>
      <c r="H7" s="101">
        <v>12091978</v>
      </c>
      <c r="I7" s="115">
        <v>2078441</v>
      </c>
      <c r="J7" s="98">
        <v>921175</v>
      </c>
      <c r="K7" s="116">
        <v>1786369</v>
      </c>
      <c r="L7" s="117">
        <f t="shared" si="0"/>
        <v>54068100</v>
      </c>
    </row>
    <row r="8" spans="1:12" ht="15.75">
      <c r="A8" s="19" t="s">
        <v>23</v>
      </c>
      <c r="B8" s="98">
        <v>0</v>
      </c>
      <c r="C8" s="111">
        <v>18587</v>
      </c>
      <c r="D8" s="112">
        <v>46122</v>
      </c>
      <c r="E8" s="113">
        <v>680</v>
      </c>
      <c r="F8" s="101">
        <v>0</v>
      </c>
      <c r="G8" s="118">
        <v>255848</v>
      </c>
      <c r="H8" s="101">
        <v>0</v>
      </c>
      <c r="I8" s="115">
        <v>16683</v>
      </c>
      <c r="J8" s="98">
        <v>0</v>
      </c>
      <c r="K8" s="116">
        <v>53147</v>
      </c>
      <c r="L8" s="117">
        <f t="shared" si="0"/>
        <v>391067</v>
      </c>
    </row>
    <row r="9" spans="1:12" ht="15.75">
      <c r="A9" s="19" t="s">
        <v>21</v>
      </c>
      <c r="B9" s="98">
        <v>0</v>
      </c>
      <c r="C9" s="119">
        <v>0</v>
      </c>
      <c r="D9" s="112">
        <v>4413</v>
      </c>
      <c r="E9" s="120">
        <v>0</v>
      </c>
      <c r="F9" s="101">
        <v>0</v>
      </c>
      <c r="G9" s="118">
        <v>10050</v>
      </c>
      <c r="H9" s="101">
        <v>5477</v>
      </c>
      <c r="I9" s="121">
        <v>5776</v>
      </c>
      <c r="J9" s="98">
        <v>0</v>
      </c>
      <c r="K9" s="116">
        <v>31962</v>
      </c>
      <c r="L9" s="117">
        <f t="shared" si="0"/>
        <v>57678</v>
      </c>
    </row>
    <row r="10" spans="1:12" ht="15.75">
      <c r="A10" s="19" t="s">
        <v>31</v>
      </c>
      <c r="B10" s="98">
        <v>0</v>
      </c>
      <c r="C10" s="111">
        <v>0</v>
      </c>
      <c r="D10" s="112">
        <v>289315.67</v>
      </c>
      <c r="E10" s="120">
        <v>0</v>
      </c>
      <c r="F10" s="107">
        <v>344952</v>
      </c>
      <c r="G10" s="118">
        <v>416467</v>
      </c>
      <c r="H10" s="101">
        <v>592896</v>
      </c>
      <c r="I10" s="121">
        <v>211357</v>
      </c>
      <c r="J10" s="98">
        <v>0</v>
      </c>
      <c r="K10" s="116">
        <v>108703</v>
      </c>
      <c r="L10" s="117">
        <f t="shared" si="0"/>
        <v>1963690.67</v>
      </c>
    </row>
    <row r="11" spans="1:12" ht="15.75">
      <c r="A11" s="19" t="s">
        <v>6</v>
      </c>
      <c r="B11" s="98">
        <v>640</v>
      </c>
      <c r="C11" s="111">
        <v>135848</v>
      </c>
      <c r="D11" s="112">
        <v>527906</v>
      </c>
      <c r="E11" s="120">
        <v>0</v>
      </c>
      <c r="F11" s="101">
        <v>457599</v>
      </c>
      <c r="G11" s="118">
        <v>434717</v>
      </c>
      <c r="H11" s="101">
        <v>84124</v>
      </c>
      <c r="I11" s="115">
        <v>126572</v>
      </c>
      <c r="J11" s="98">
        <v>46624</v>
      </c>
      <c r="K11" s="116">
        <v>135396</v>
      </c>
      <c r="L11" s="117">
        <f t="shared" si="0"/>
        <v>1949426</v>
      </c>
    </row>
    <row r="12" spans="1:12" ht="15.75">
      <c r="A12" s="19" t="s">
        <v>7</v>
      </c>
      <c r="B12" s="98">
        <v>1331</v>
      </c>
      <c r="C12" s="111">
        <v>16556</v>
      </c>
      <c r="D12" s="112">
        <v>167091</v>
      </c>
      <c r="E12" s="120">
        <v>0</v>
      </c>
      <c r="F12" s="101">
        <v>8489</v>
      </c>
      <c r="G12" s="118">
        <v>415983</v>
      </c>
      <c r="H12" s="101">
        <v>686179</v>
      </c>
      <c r="I12" s="115">
        <v>4065</v>
      </c>
      <c r="J12" s="98">
        <v>3</v>
      </c>
      <c r="K12" s="116">
        <v>26905</v>
      </c>
      <c r="L12" s="117">
        <f t="shared" si="0"/>
        <v>1326602</v>
      </c>
    </row>
    <row r="13" spans="1:12" ht="15.75">
      <c r="A13" s="19" t="s">
        <v>8</v>
      </c>
      <c r="B13" s="98">
        <v>610</v>
      </c>
      <c r="C13" s="111">
        <v>41467</v>
      </c>
      <c r="D13" s="112">
        <v>289341</v>
      </c>
      <c r="E13" s="113">
        <v>25948</v>
      </c>
      <c r="F13" s="101">
        <v>344952</v>
      </c>
      <c r="G13" s="118">
        <v>380281</v>
      </c>
      <c r="H13" s="101">
        <v>620889</v>
      </c>
      <c r="I13" s="115">
        <v>211374</v>
      </c>
      <c r="J13" s="98">
        <v>2</v>
      </c>
      <c r="K13" s="116">
        <v>135952</v>
      </c>
      <c r="L13" s="117">
        <f t="shared" si="0"/>
        <v>2050816</v>
      </c>
    </row>
    <row r="14" spans="1:12" ht="15.75">
      <c r="A14" s="19" t="s">
        <v>9</v>
      </c>
      <c r="B14" s="98">
        <v>204869</v>
      </c>
      <c r="C14" s="111">
        <v>937327</v>
      </c>
      <c r="D14" s="112">
        <v>4186322</v>
      </c>
      <c r="E14" s="113">
        <v>400393</v>
      </c>
      <c r="F14" s="101">
        <v>3790556</v>
      </c>
      <c r="G14" s="118">
        <v>7989122</v>
      </c>
      <c r="H14" s="101">
        <v>4486035</v>
      </c>
      <c r="I14" s="115">
        <v>1567508</v>
      </c>
      <c r="J14" s="98">
        <v>866766</v>
      </c>
      <c r="K14" s="116">
        <v>1385069</v>
      </c>
      <c r="L14" s="117">
        <f t="shared" si="0"/>
        <v>25813967</v>
      </c>
    </row>
    <row r="15" spans="1:12" ht="15.75">
      <c r="A15" s="19" t="s">
        <v>10</v>
      </c>
      <c r="B15" s="98">
        <v>409119</v>
      </c>
      <c r="C15" s="111">
        <v>2149235</v>
      </c>
      <c r="D15" s="112">
        <v>3913783</v>
      </c>
      <c r="E15" s="113">
        <v>77230</v>
      </c>
      <c r="F15" s="101">
        <v>3011793</v>
      </c>
      <c r="G15" s="118">
        <v>6871629</v>
      </c>
      <c r="H15" s="101">
        <v>6214751</v>
      </c>
      <c r="I15" s="115">
        <v>168922</v>
      </c>
      <c r="J15" s="98">
        <v>7780</v>
      </c>
      <c r="K15" s="116">
        <v>103047</v>
      </c>
      <c r="L15" s="117">
        <f t="shared" si="0"/>
        <v>22927289</v>
      </c>
    </row>
    <row r="16" spans="1:12" ht="15.75">
      <c r="A16" s="19" t="s">
        <v>11</v>
      </c>
      <c r="B16" s="98">
        <v>257581</v>
      </c>
      <c r="C16" s="111">
        <v>642297</v>
      </c>
      <c r="D16" s="112">
        <v>509453</v>
      </c>
      <c r="E16" s="113">
        <v>147774</v>
      </c>
      <c r="F16" s="101">
        <v>29637</v>
      </c>
      <c r="G16" s="114">
        <v>989512</v>
      </c>
      <c r="H16" s="101">
        <v>1349605</v>
      </c>
      <c r="I16" s="115">
        <v>467118</v>
      </c>
      <c r="J16" s="98">
        <v>80794</v>
      </c>
      <c r="K16" s="116">
        <v>830238</v>
      </c>
      <c r="L16" s="117">
        <f t="shared" si="0"/>
        <v>5304009</v>
      </c>
    </row>
    <row r="17" spans="1:12" ht="15.75">
      <c r="A17" s="19" t="s">
        <v>12</v>
      </c>
      <c r="B17" s="98">
        <v>3215</v>
      </c>
      <c r="C17" s="111">
        <v>1690</v>
      </c>
      <c r="D17" s="122">
        <v>183126</v>
      </c>
      <c r="E17" s="113">
        <v>59822</v>
      </c>
      <c r="F17" s="101">
        <v>42528</v>
      </c>
      <c r="G17" s="114">
        <v>226795</v>
      </c>
      <c r="H17" s="101">
        <v>338817</v>
      </c>
      <c r="I17" s="115">
        <v>56253</v>
      </c>
      <c r="J17" s="98">
        <v>0</v>
      </c>
      <c r="K17" s="116">
        <v>631074</v>
      </c>
      <c r="L17" s="117">
        <f t="shared" si="0"/>
        <v>1543320</v>
      </c>
    </row>
    <row r="18" spans="1:12" s="11" customFormat="1" ht="15.75">
      <c r="A18" s="50" t="s">
        <v>16</v>
      </c>
      <c r="B18" s="108">
        <v>961544</v>
      </c>
      <c r="C18" s="123">
        <v>4900791</v>
      </c>
      <c r="D18" s="124">
        <v>11518595</v>
      </c>
      <c r="E18" s="125">
        <v>861786</v>
      </c>
      <c r="F18" s="109">
        <v>9045446</v>
      </c>
      <c r="G18" s="126">
        <v>22454098</v>
      </c>
      <c r="H18" s="109">
        <v>18746890</v>
      </c>
      <c r="I18" s="127">
        <v>2912678</v>
      </c>
      <c r="J18" s="108">
        <v>1248417</v>
      </c>
      <c r="K18" s="128">
        <v>4053019</v>
      </c>
      <c r="L18" s="129">
        <f t="shared" si="0"/>
        <v>76703264</v>
      </c>
    </row>
    <row r="19" spans="1:12" ht="15.75">
      <c r="A19" s="19" t="s">
        <v>13</v>
      </c>
      <c r="B19" s="98">
        <v>29806</v>
      </c>
      <c r="C19" s="111">
        <v>1588436</v>
      </c>
      <c r="D19" s="122">
        <v>3979638</v>
      </c>
      <c r="E19" s="113">
        <v>11371</v>
      </c>
      <c r="F19" s="101">
        <v>6424835</v>
      </c>
      <c r="G19" s="114">
        <v>6561398</v>
      </c>
      <c r="H19" s="101">
        <v>967613</v>
      </c>
      <c r="I19" s="115">
        <v>136604</v>
      </c>
      <c r="J19" s="98">
        <v>844908</v>
      </c>
      <c r="K19" s="116">
        <v>26069</v>
      </c>
      <c r="L19" s="117">
        <f t="shared" si="0"/>
        <v>20570678</v>
      </c>
    </row>
    <row r="20" spans="1:12" ht="31.5">
      <c r="A20" s="51" t="s">
        <v>22</v>
      </c>
      <c r="B20" s="98">
        <v>6974</v>
      </c>
      <c r="C20" s="111">
        <v>799925</v>
      </c>
      <c r="D20" s="112">
        <v>1343679.94</v>
      </c>
      <c r="E20" s="120">
        <v>0</v>
      </c>
      <c r="F20" s="101">
        <v>6284337</v>
      </c>
      <c r="G20" s="114">
        <v>6063136</v>
      </c>
      <c r="H20" s="98">
        <v>830458</v>
      </c>
      <c r="I20" s="115">
        <v>0</v>
      </c>
      <c r="J20" s="98">
        <v>441198</v>
      </c>
      <c r="K20" s="130">
        <v>0</v>
      </c>
      <c r="L20" s="117">
        <f t="shared" si="0"/>
        <v>15769707.94</v>
      </c>
    </row>
    <row r="21" spans="1:12" ht="15.75">
      <c r="A21" s="19" t="s">
        <v>14</v>
      </c>
      <c r="B21" s="98">
        <v>0</v>
      </c>
      <c r="C21" s="111">
        <v>20064</v>
      </c>
      <c r="D21" s="122">
        <v>246832</v>
      </c>
      <c r="E21" s="120">
        <v>0</v>
      </c>
      <c r="F21" s="101"/>
      <c r="G21" s="114">
        <v>0</v>
      </c>
      <c r="H21" s="101">
        <v>19234</v>
      </c>
      <c r="I21" s="115">
        <v>217596</v>
      </c>
      <c r="J21" s="98">
        <v>0</v>
      </c>
      <c r="K21" s="130">
        <v>0</v>
      </c>
      <c r="L21" s="117">
        <f t="shared" si="0"/>
        <v>503726</v>
      </c>
    </row>
    <row r="22" spans="1:12" ht="15.75">
      <c r="A22" s="19" t="s">
        <v>4</v>
      </c>
      <c r="B22" s="98">
        <f>+SUM(B23:B27)</f>
        <v>711566</v>
      </c>
      <c r="C22" s="111">
        <v>2873319</v>
      </c>
      <c r="D22" s="112">
        <v>5660857</v>
      </c>
      <c r="E22" s="113">
        <v>671842</v>
      </c>
      <c r="F22" s="101">
        <v>2539046</v>
      </c>
      <c r="G22" s="118">
        <v>12459002</v>
      </c>
      <c r="H22" s="101">
        <v>14513482</v>
      </c>
      <c r="I22" s="115">
        <v>2112009</v>
      </c>
      <c r="J22" s="98">
        <v>371010</v>
      </c>
      <c r="K22" s="116">
        <v>3428563</v>
      </c>
      <c r="L22" s="117">
        <f t="shared" si="0"/>
        <v>45340696</v>
      </c>
    </row>
    <row r="23" spans="1:12" ht="15.75">
      <c r="A23" s="19" t="s">
        <v>32</v>
      </c>
      <c r="B23" s="98">
        <v>3044</v>
      </c>
      <c r="C23" s="121">
        <v>251268</v>
      </c>
      <c r="D23" s="112">
        <v>562766</v>
      </c>
      <c r="E23" s="113">
        <v>3698</v>
      </c>
      <c r="F23" s="101">
        <v>247166</v>
      </c>
      <c r="G23" s="118">
        <v>350339</v>
      </c>
      <c r="H23" s="101">
        <v>652154</v>
      </c>
      <c r="I23" s="115">
        <v>144997</v>
      </c>
      <c r="J23" s="98">
        <v>38062</v>
      </c>
      <c r="K23" s="116">
        <v>28147</v>
      </c>
      <c r="L23" s="117">
        <f t="shared" si="0"/>
        <v>2281641</v>
      </c>
    </row>
    <row r="24" spans="1:12" ht="15.75">
      <c r="A24" s="19" t="s">
        <v>33</v>
      </c>
      <c r="B24" s="98">
        <v>491</v>
      </c>
      <c r="C24" s="121">
        <v>71473</v>
      </c>
      <c r="D24" s="112">
        <v>134684</v>
      </c>
      <c r="E24" s="113">
        <v>4219</v>
      </c>
      <c r="F24" s="101">
        <v>17561</v>
      </c>
      <c r="G24" s="118">
        <v>204989</v>
      </c>
      <c r="H24" s="101">
        <v>939839</v>
      </c>
      <c r="I24" s="115">
        <v>63731</v>
      </c>
      <c r="J24" s="98">
        <v>61549</v>
      </c>
      <c r="K24" s="116">
        <v>51125</v>
      </c>
      <c r="L24" s="117">
        <f t="shared" si="0"/>
        <v>1549661</v>
      </c>
    </row>
    <row r="25" spans="1:12" ht="15.75">
      <c r="A25" s="19" t="s">
        <v>34</v>
      </c>
      <c r="B25" s="98">
        <v>12975</v>
      </c>
      <c r="C25" s="121">
        <v>115078</v>
      </c>
      <c r="D25" s="112">
        <v>48747</v>
      </c>
      <c r="E25" s="113">
        <v>4098</v>
      </c>
      <c r="F25" s="101">
        <v>72783</v>
      </c>
      <c r="G25" s="118">
        <v>421862</v>
      </c>
      <c r="H25" s="101">
        <v>343012</v>
      </c>
      <c r="I25" s="115">
        <v>20754</v>
      </c>
      <c r="J25" s="98">
        <v>16245</v>
      </c>
      <c r="K25" s="116">
        <v>103573</v>
      </c>
      <c r="L25" s="117">
        <f t="shared" si="0"/>
        <v>1159127</v>
      </c>
    </row>
    <row r="26" spans="1:12" ht="15.75">
      <c r="A26" s="19" t="s">
        <v>35</v>
      </c>
      <c r="B26" s="98">
        <v>379879</v>
      </c>
      <c r="C26" s="121">
        <v>1615921</v>
      </c>
      <c r="D26" s="112">
        <v>2143315</v>
      </c>
      <c r="E26" s="113">
        <v>111670</v>
      </c>
      <c r="F26" s="101">
        <v>1580429</v>
      </c>
      <c r="G26" s="118">
        <v>4129469</v>
      </c>
      <c r="H26" s="101">
        <v>3150154</v>
      </c>
      <c r="I26" s="115">
        <v>359129</v>
      </c>
      <c r="J26" s="98">
        <v>245608</v>
      </c>
      <c r="K26" s="116">
        <v>655756</v>
      </c>
      <c r="L26" s="117">
        <f t="shared" si="0"/>
        <v>14371330</v>
      </c>
    </row>
    <row r="27" spans="1:12" ht="15.75">
      <c r="A27" s="19" t="s">
        <v>36</v>
      </c>
      <c r="B27" s="98">
        <v>315177</v>
      </c>
      <c r="C27" s="111">
        <v>819579</v>
      </c>
      <c r="D27" s="112">
        <v>2771345</v>
      </c>
      <c r="E27" s="113">
        <v>548157</v>
      </c>
      <c r="F27" s="101">
        <v>621107</v>
      </c>
      <c r="G27" s="118">
        <v>7352343</v>
      </c>
      <c r="H27" s="101">
        <v>9428323</v>
      </c>
      <c r="I27" s="131">
        <v>1523398</v>
      </c>
      <c r="J27" s="98">
        <v>9546</v>
      </c>
      <c r="K27" s="116">
        <v>2589962</v>
      </c>
      <c r="L27" s="117">
        <f t="shared" si="0"/>
        <v>25978937</v>
      </c>
    </row>
    <row r="28" spans="1:12" ht="15.75">
      <c r="A28" s="19" t="s">
        <v>15</v>
      </c>
      <c r="B28" s="98">
        <v>0</v>
      </c>
      <c r="C28" s="111">
        <v>0</v>
      </c>
      <c r="D28" s="112">
        <v>72259.12</v>
      </c>
      <c r="E28" s="113">
        <v>22695</v>
      </c>
      <c r="F28" s="101">
        <v>0</v>
      </c>
      <c r="G28" s="114">
        <v>575948</v>
      </c>
      <c r="H28" s="101">
        <v>339889</v>
      </c>
      <c r="I28" s="115">
        <v>22728</v>
      </c>
      <c r="J28" s="98">
        <v>0</v>
      </c>
      <c r="K28" s="116">
        <v>20664</v>
      </c>
      <c r="L28" s="117">
        <f t="shared" si="0"/>
        <v>1054183.12</v>
      </c>
    </row>
    <row r="29" spans="1:12" s="11" customFormat="1" ht="15.75">
      <c r="A29" s="50" t="s">
        <v>17</v>
      </c>
      <c r="B29" s="108">
        <v>169914</v>
      </c>
      <c r="C29" s="123">
        <v>84270</v>
      </c>
      <c r="D29" s="124">
        <v>1396570</v>
      </c>
      <c r="E29" s="125">
        <v>77098</v>
      </c>
      <c r="F29" s="109">
        <v>0</v>
      </c>
      <c r="G29" s="132">
        <v>2256344</v>
      </c>
      <c r="H29" s="109">
        <v>2594799</v>
      </c>
      <c r="I29" s="127">
        <v>315698</v>
      </c>
      <c r="J29" s="108">
        <v>-25571</v>
      </c>
      <c r="K29" s="128">
        <v>404462</v>
      </c>
      <c r="L29" s="129">
        <f t="shared" si="0"/>
        <v>7273584</v>
      </c>
    </row>
    <row r="30" spans="1:12" ht="15.75">
      <c r="A30" s="19" t="s">
        <v>19</v>
      </c>
      <c r="B30" s="98">
        <v>286207</v>
      </c>
      <c r="C30" s="111">
        <v>0</v>
      </c>
      <c r="D30" s="112">
        <v>656665.41</v>
      </c>
      <c r="E30" s="113">
        <v>68875</v>
      </c>
      <c r="F30" s="101">
        <v>0</v>
      </c>
      <c r="G30" s="114">
        <v>1034575</v>
      </c>
      <c r="H30" s="101">
        <v>1640080</v>
      </c>
      <c r="I30" s="115">
        <v>234858</v>
      </c>
      <c r="J30" s="98">
        <v>0</v>
      </c>
      <c r="K30" s="116">
        <v>345824</v>
      </c>
      <c r="L30" s="117">
        <f t="shared" si="0"/>
        <v>4267084.41</v>
      </c>
    </row>
    <row r="31" spans="1:12" s="11" customFormat="1" ht="15.75">
      <c r="A31" s="50" t="s">
        <v>18</v>
      </c>
      <c r="B31" s="108">
        <v>961544</v>
      </c>
      <c r="C31" s="123">
        <v>4900791</v>
      </c>
      <c r="D31" s="97">
        <v>11518595</v>
      </c>
      <c r="E31" s="125">
        <v>861786</v>
      </c>
      <c r="F31" s="109">
        <v>9045446</v>
      </c>
      <c r="G31" s="126">
        <v>22454098</v>
      </c>
      <c r="H31" s="109">
        <v>18746890</v>
      </c>
      <c r="I31" s="127">
        <v>2912678</v>
      </c>
      <c r="J31" s="110">
        <v>1248417</v>
      </c>
      <c r="K31" s="128">
        <v>4053019</v>
      </c>
      <c r="L31" s="129">
        <f t="shared" si="0"/>
        <v>76703264</v>
      </c>
    </row>
    <row r="32" spans="1:12" ht="15.75">
      <c r="A32" s="59"/>
      <c r="B32" s="63"/>
      <c r="C32" s="12"/>
      <c r="D32" s="70"/>
      <c r="E32" s="12"/>
      <c r="F32" s="12"/>
      <c r="G32" s="73"/>
      <c r="H32" s="72"/>
      <c r="I32" s="12"/>
      <c r="J32" s="96"/>
      <c r="K32" s="77"/>
      <c r="L32" s="12"/>
    </row>
    <row r="33" spans="1:12" ht="15.75">
      <c r="A33" s="19" t="s">
        <v>20</v>
      </c>
      <c r="B33" s="98">
        <v>9638</v>
      </c>
      <c r="C33" s="111">
        <v>0</v>
      </c>
      <c r="D33" s="112">
        <v>478327.7</v>
      </c>
      <c r="E33" s="133">
        <v>1902</v>
      </c>
      <c r="F33" s="98">
        <v>284021</v>
      </c>
      <c r="G33" s="114">
        <v>583064</v>
      </c>
      <c r="H33" s="101">
        <v>272806</v>
      </c>
      <c r="I33" s="134">
        <v>89872</v>
      </c>
      <c r="J33" s="98">
        <v>231235</v>
      </c>
      <c r="K33" s="98">
        <v>35728</v>
      </c>
      <c r="L33" s="117">
        <f>SUM(B33:K33)</f>
        <v>1986593.7</v>
      </c>
    </row>
    <row r="34" spans="1:12" ht="15.75">
      <c r="A34" s="51" t="s">
        <v>70</v>
      </c>
      <c r="B34" s="98">
        <v>1656</v>
      </c>
      <c r="C34" s="111">
        <v>0</v>
      </c>
      <c r="D34" s="112">
        <v>2827.62</v>
      </c>
      <c r="E34" s="135">
        <v>0</v>
      </c>
      <c r="F34" s="116">
        <v>34096</v>
      </c>
      <c r="G34" s="114">
        <v>227085</v>
      </c>
      <c r="H34" s="101">
        <v>73877</v>
      </c>
      <c r="I34" s="136">
        <v>3559</v>
      </c>
      <c r="J34" s="98">
        <v>48274</v>
      </c>
      <c r="K34" s="98">
        <v>1042</v>
      </c>
      <c r="L34" s="117">
        <f>SUM(B34:K34)</f>
        <v>392416.62</v>
      </c>
    </row>
    <row r="35" spans="1:11" ht="15.75">
      <c r="A35" s="5"/>
      <c r="B35" s="5"/>
      <c r="D35" s="43"/>
      <c r="G35" s="75"/>
      <c r="H35" s="39"/>
      <c r="J35" s="76"/>
      <c r="K35" s="41"/>
    </row>
    <row r="36" spans="1:12" ht="25.5" customHeight="1">
      <c r="A36" s="174" t="s">
        <v>104</v>
      </c>
      <c r="B36" s="175"/>
      <c r="C36" s="175"/>
      <c r="D36" s="175"/>
      <c r="E36" s="175"/>
      <c r="F36" s="175"/>
      <c r="G36" s="175"/>
      <c r="H36" s="175"/>
      <c r="I36" s="175"/>
      <c r="J36" s="175"/>
      <c r="K36" s="175"/>
      <c r="L36" s="176"/>
    </row>
    <row r="37" spans="1:13" ht="15.75">
      <c r="A37" s="17" t="s">
        <v>25</v>
      </c>
      <c r="B37" s="98">
        <v>85359.31851000001</v>
      </c>
      <c r="C37" s="99">
        <v>377159</v>
      </c>
      <c r="D37" s="137">
        <v>1346639</v>
      </c>
      <c r="E37" s="100">
        <v>30259</v>
      </c>
      <c r="F37" s="101">
        <v>240008.55303</v>
      </c>
      <c r="G37" s="105">
        <v>3597935</v>
      </c>
      <c r="H37" s="102">
        <v>4537034</v>
      </c>
      <c r="I37" s="106">
        <v>185350</v>
      </c>
      <c r="J37" s="98">
        <v>4791</v>
      </c>
      <c r="K37" s="103">
        <f>2630+368926</f>
        <v>371556</v>
      </c>
      <c r="L37" s="104">
        <f>SUM(B37:K37)</f>
        <v>10776090.87154</v>
      </c>
      <c r="M37" s="13"/>
    </row>
    <row r="38" spans="1:13" ht="34.5">
      <c r="A38" s="17" t="s">
        <v>105</v>
      </c>
      <c r="B38" s="98">
        <f>328244.79414-B43</f>
        <v>328244.79414</v>
      </c>
      <c r="C38" s="99">
        <v>833517</v>
      </c>
      <c r="D38" s="138">
        <v>2214171</v>
      </c>
      <c r="E38" s="100">
        <v>80889</v>
      </c>
      <c r="F38" s="101">
        <v>907832.4548899998</v>
      </c>
      <c r="G38" s="105">
        <v>4258195</v>
      </c>
      <c r="H38" s="102">
        <v>3991198</v>
      </c>
      <c r="I38" s="106">
        <v>346481</v>
      </c>
      <c r="J38" s="98">
        <v>155615</v>
      </c>
      <c r="K38" s="103">
        <f>605+401289</f>
        <v>401894</v>
      </c>
      <c r="L38" s="104">
        <f>SUM(B38:K38)</f>
        <v>13518037.24903</v>
      </c>
      <c r="M38" s="13"/>
    </row>
    <row r="39" spans="1:12" ht="19.5" customHeight="1">
      <c r="A39" s="174" t="s">
        <v>106</v>
      </c>
      <c r="B39" s="175"/>
      <c r="C39" s="175"/>
      <c r="D39" s="175"/>
      <c r="E39" s="175"/>
      <c r="F39" s="175"/>
      <c r="G39" s="175"/>
      <c r="H39" s="175"/>
      <c r="I39" s="175"/>
      <c r="J39" s="175"/>
      <c r="K39" s="175"/>
      <c r="L39" s="176"/>
    </row>
    <row r="40" spans="1:12" ht="16.5" customHeight="1">
      <c r="A40" s="17" t="s">
        <v>25</v>
      </c>
      <c r="B40" s="98">
        <v>229816.76184999998</v>
      </c>
      <c r="C40" s="111">
        <v>442420</v>
      </c>
      <c r="D40" s="112">
        <v>1424706.37</v>
      </c>
      <c r="E40" s="113">
        <v>517898</v>
      </c>
      <c r="F40" s="101">
        <v>381098.44697</v>
      </c>
      <c r="G40" s="118">
        <v>3754408</v>
      </c>
      <c r="H40" s="101">
        <v>4891289</v>
      </c>
      <c r="I40" s="121">
        <v>1338048</v>
      </c>
      <c r="J40" s="98">
        <v>4755</v>
      </c>
      <c r="K40" s="116">
        <v>2218406</v>
      </c>
      <c r="L40" s="117">
        <f>SUM(B40:K40)</f>
        <v>15202845.57882</v>
      </c>
    </row>
    <row r="41" spans="1:12" ht="33.75" customHeight="1">
      <c r="A41" s="52" t="s">
        <v>105</v>
      </c>
      <c r="B41" s="98">
        <v>55169.20585999993</v>
      </c>
      <c r="C41" s="121">
        <v>1105145</v>
      </c>
      <c r="D41" s="112">
        <v>579626.06</v>
      </c>
      <c r="E41" s="113">
        <v>37753</v>
      </c>
      <c r="F41" s="101">
        <v>937323.5451100002</v>
      </c>
      <c r="G41" s="114">
        <v>406125</v>
      </c>
      <c r="H41" s="101">
        <v>292536</v>
      </c>
      <c r="I41" s="121">
        <v>205529</v>
      </c>
      <c r="J41" s="139">
        <v>189604</v>
      </c>
      <c r="K41" s="116">
        <v>322017</v>
      </c>
      <c r="L41" s="117">
        <f>SUM(B41:K41)</f>
        <v>4130827.81097</v>
      </c>
    </row>
    <row r="42" spans="1:12" ht="15.75">
      <c r="A42" s="53"/>
      <c r="B42" s="63"/>
      <c r="C42" s="63"/>
      <c r="D42" s="70"/>
      <c r="E42" s="72"/>
      <c r="F42" s="71"/>
      <c r="G42" s="73"/>
      <c r="H42" s="72"/>
      <c r="I42" s="74"/>
      <c r="J42" s="61"/>
      <c r="K42" s="62"/>
      <c r="L42" s="61"/>
    </row>
    <row r="43" spans="1:12" ht="18.75" customHeight="1">
      <c r="A43" s="171" t="s">
        <v>107</v>
      </c>
      <c r="B43" s="172"/>
      <c r="C43" s="172"/>
      <c r="D43" s="172"/>
      <c r="E43" s="172"/>
      <c r="F43" s="172"/>
      <c r="G43" s="172"/>
      <c r="H43" s="172"/>
      <c r="I43" s="172"/>
      <c r="J43" s="172"/>
      <c r="K43" s="172"/>
      <c r="L43" s="173"/>
    </row>
    <row r="44" spans="1:12" ht="29.25" customHeight="1">
      <c r="A44" s="54"/>
      <c r="B44" s="98">
        <v>750.4846</v>
      </c>
      <c r="C44" s="140">
        <v>0</v>
      </c>
      <c r="D44" s="141">
        <v>46967.8</v>
      </c>
      <c r="E44" s="113">
        <v>945</v>
      </c>
      <c r="F44" s="140">
        <v>0</v>
      </c>
      <c r="G44" s="118">
        <v>20477</v>
      </c>
      <c r="H44" s="101">
        <v>458413</v>
      </c>
      <c r="I44" s="121">
        <v>15847</v>
      </c>
      <c r="J44" s="140">
        <v>0</v>
      </c>
      <c r="K44" s="116">
        <v>11117</v>
      </c>
      <c r="L44" s="140">
        <f>SUM(B44:K44)</f>
        <v>554517.2846</v>
      </c>
    </row>
    <row r="45" spans="1:12" ht="15.75">
      <c r="A45" s="53"/>
      <c r="B45" s="59"/>
      <c r="C45" s="12"/>
      <c r="D45" s="44"/>
      <c r="E45" s="12"/>
      <c r="F45" s="12"/>
      <c r="G45" s="67"/>
      <c r="H45" s="68"/>
      <c r="I45" s="12"/>
      <c r="J45" s="12"/>
      <c r="K45" s="69"/>
      <c r="L45" s="12"/>
    </row>
    <row r="46" spans="1:12" ht="17.25" customHeight="1">
      <c r="A46" s="165" t="s">
        <v>113</v>
      </c>
      <c r="B46" s="166"/>
      <c r="C46" s="166"/>
      <c r="D46" s="166"/>
      <c r="E46" s="166"/>
      <c r="F46" s="166"/>
      <c r="G46" s="166"/>
      <c r="H46" s="166"/>
      <c r="I46" s="166"/>
      <c r="J46" s="166"/>
      <c r="K46" s="166"/>
      <c r="L46" s="167"/>
    </row>
    <row r="47" spans="1:12" ht="15.75">
      <c r="A47" s="55" t="s">
        <v>0</v>
      </c>
      <c r="B47" s="98">
        <v>339642.6950480001</v>
      </c>
      <c r="C47" s="111">
        <v>2190675.4374500057</v>
      </c>
      <c r="D47" s="112">
        <v>3284894</v>
      </c>
      <c r="E47" s="133">
        <v>12757</v>
      </c>
      <c r="F47" s="116">
        <v>2565611</v>
      </c>
      <c r="G47" s="142">
        <v>6226780</v>
      </c>
      <c r="H47" s="98">
        <v>5123015.50959</v>
      </c>
      <c r="I47" s="121">
        <v>104276</v>
      </c>
      <c r="J47" s="98">
        <v>6943</v>
      </c>
      <c r="K47" s="116">
        <v>28793</v>
      </c>
      <c r="L47" s="117">
        <f>SUM(B47:K47)</f>
        <v>19883387.642088003</v>
      </c>
    </row>
    <row r="48" spans="1:12" ht="18.75">
      <c r="A48" s="55" t="s">
        <v>108</v>
      </c>
      <c r="B48" s="98">
        <v>9609.484061952004</v>
      </c>
      <c r="C48" s="111">
        <v>13424.255099999993</v>
      </c>
      <c r="D48" s="112">
        <v>166059</v>
      </c>
      <c r="E48" s="133">
        <v>2542</v>
      </c>
      <c r="F48" s="116">
        <v>13486</v>
      </c>
      <c r="G48" s="142">
        <v>181817</v>
      </c>
      <c r="H48" s="98">
        <v>455402.92416</v>
      </c>
      <c r="I48" s="143">
        <v>13863</v>
      </c>
      <c r="J48" s="98">
        <v>3281</v>
      </c>
      <c r="K48" s="116">
        <v>30170</v>
      </c>
      <c r="L48" s="117">
        <f>SUM(B48:K48)</f>
        <v>889654.663321952</v>
      </c>
    </row>
    <row r="49" spans="1:12" ht="15.75">
      <c r="A49" s="55" t="s">
        <v>24</v>
      </c>
      <c r="B49" s="98">
        <v>31877.060870000154</v>
      </c>
      <c r="C49" s="111">
        <v>9523.26268000001</v>
      </c>
      <c r="D49" s="112">
        <v>25240</v>
      </c>
      <c r="E49" s="133">
        <v>61</v>
      </c>
      <c r="F49" s="116">
        <v>14576</v>
      </c>
      <c r="G49" s="114">
        <v>80105</v>
      </c>
      <c r="H49" s="98">
        <v>155208.35969</v>
      </c>
      <c r="I49" s="121">
        <v>3455</v>
      </c>
      <c r="J49" s="98">
        <v>479</v>
      </c>
      <c r="K49" s="116">
        <v>1545</v>
      </c>
      <c r="L49" s="117">
        <f>SUM(B49:K49)</f>
        <v>322069.68324000016</v>
      </c>
    </row>
    <row r="50" spans="1:12" ht="18.75">
      <c r="A50" s="55" t="s">
        <v>109</v>
      </c>
      <c r="B50" s="98">
        <v>55381.4721300477</v>
      </c>
      <c r="C50" s="111">
        <v>111433.35938999997</v>
      </c>
      <c r="D50" s="112">
        <v>648128</v>
      </c>
      <c r="E50" s="133">
        <v>67785</v>
      </c>
      <c r="F50" s="116">
        <v>528685</v>
      </c>
      <c r="G50" s="144">
        <v>676646</v>
      </c>
      <c r="H50" s="98">
        <v>647350.806859998</v>
      </c>
      <c r="I50" s="143">
        <v>57511</v>
      </c>
      <c r="J50" s="98">
        <v>865</v>
      </c>
      <c r="K50" s="116">
        <v>57349</v>
      </c>
      <c r="L50" s="117">
        <f>SUM(B50:K50)</f>
        <v>2851134.638380046</v>
      </c>
    </row>
    <row r="51" spans="1:11" ht="15.75">
      <c r="A51" s="56"/>
      <c r="B51" s="5"/>
      <c r="D51" s="43"/>
      <c r="G51" s="45"/>
      <c r="H51" s="40"/>
      <c r="K51" s="10"/>
    </row>
    <row r="52" spans="1:12" ht="19.5" customHeight="1">
      <c r="A52" s="168" t="s">
        <v>112</v>
      </c>
      <c r="B52" s="169"/>
      <c r="C52" s="169"/>
      <c r="D52" s="169"/>
      <c r="E52" s="169"/>
      <c r="F52" s="169"/>
      <c r="G52" s="169"/>
      <c r="H52" s="169"/>
      <c r="I52" s="169"/>
      <c r="J52" s="169"/>
      <c r="K52" s="169"/>
      <c r="L52" s="170"/>
    </row>
    <row r="53" spans="1:12" ht="15.75">
      <c r="A53" s="55" t="s">
        <v>1</v>
      </c>
      <c r="B53" s="98">
        <v>220354.57266000006</v>
      </c>
      <c r="C53" s="111">
        <v>1374164.50923</v>
      </c>
      <c r="D53" s="112">
        <v>5148423</v>
      </c>
      <c r="E53" s="133">
        <v>437266</v>
      </c>
      <c r="F53" s="116">
        <v>4279103</v>
      </c>
      <c r="G53" s="118">
        <v>9570938</v>
      </c>
      <c r="H53" s="98">
        <v>5572416.840030004</v>
      </c>
      <c r="I53" s="145">
        <v>1608751</v>
      </c>
      <c r="J53" s="98">
        <v>982792</v>
      </c>
      <c r="K53" s="98">
        <v>1502800</v>
      </c>
      <c r="L53" s="140">
        <f>SUM(B53:K53)</f>
        <v>30697008.921920005</v>
      </c>
    </row>
    <row r="54" spans="1:12" ht="15.75">
      <c r="A54" s="58"/>
      <c r="B54" s="59"/>
      <c r="C54" s="12"/>
      <c r="D54" s="44"/>
      <c r="E54" s="12"/>
      <c r="F54" s="12"/>
      <c r="G54" s="60"/>
      <c r="H54" s="61"/>
      <c r="I54" s="12"/>
      <c r="J54" s="12"/>
      <c r="K54" s="62"/>
      <c r="L54" s="12"/>
    </row>
    <row r="55" spans="1:12" ht="15.75" customHeight="1">
      <c r="A55" s="165" t="s">
        <v>111</v>
      </c>
      <c r="B55" s="166"/>
      <c r="C55" s="166"/>
      <c r="D55" s="166"/>
      <c r="E55" s="166"/>
      <c r="F55" s="166"/>
      <c r="G55" s="166"/>
      <c r="H55" s="166"/>
      <c r="I55" s="166"/>
      <c r="J55" s="166"/>
      <c r="K55" s="166"/>
      <c r="L55" s="167"/>
    </row>
    <row r="56" spans="1:13" ht="21" customHeight="1">
      <c r="A56" s="55" t="s">
        <v>0</v>
      </c>
      <c r="B56" s="98">
        <v>147</v>
      </c>
      <c r="C56" s="111">
        <v>5761.05782</v>
      </c>
      <c r="D56" s="112">
        <v>37676</v>
      </c>
      <c r="E56" s="133">
        <v>76</v>
      </c>
      <c r="F56" s="116">
        <v>7975</v>
      </c>
      <c r="G56" s="142">
        <v>41800</v>
      </c>
      <c r="H56" s="98">
        <v>42942.150079999985</v>
      </c>
      <c r="I56" s="143">
        <v>571</v>
      </c>
      <c r="J56" s="146">
        <v>0</v>
      </c>
      <c r="K56" s="116">
        <v>0</v>
      </c>
      <c r="L56" s="117">
        <f>SUM(B56:K56)</f>
        <v>136948.20789999998</v>
      </c>
      <c r="M56" s="5"/>
    </row>
    <row r="57" spans="1:13" ht="21" customHeight="1">
      <c r="A57" s="55" t="s">
        <v>108</v>
      </c>
      <c r="B57" s="98">
        <v>81</v>
      </c>
      <c r="C57" s="111">
        <v>252.62499</v>
      </c>
      <c r="D57" s="112">
        <v>6289</v>
      </c>
      <c r="E57" s="133">
        <v>29</v>
      </c>
      <c r="F57" s="116">
        <v>710</v>
      </c>
      <c r="G57" s="142">
        <v>7704</v>
      </c>
      <c r="H57" s="98">
        <v>20318.832029999998</v>
      </c>
      <c r="I57" s="147">
        <v>670</v>
      </c>
      <c r="J57" s="146">
        <v>0</v>
      </c>
      <c r="K57" s="116">
        <v>1644</v>
      </c>
      <c r="L57" s="117">
        <f>SUM(B57:K57)</f>
        <v>37698.45702</v>
      </c>
      <c r="M57" s="5"/>
    </row>
    <row r="58" spans="1:13" ht="21" customHeight="1">
      <c r="A58" s="55" t="s">
        <v>24</v>
      </c>
      <c r="B58" s="98">
        <v>115.80484000000001</v>
      </c>
      <c r="C58" s="111">
        <v>599.5</v>
      </c>
      <c r="D58" s="112">
        <v>1682</v>
      </c>
      <c r="E58" s="117">
        <v>0</v>
      </c>
      <c r="F58" s="116">
        <v>45</v>
      </c>
      <c r="G58" s="142">
        <v>1668</v>
      </c>
      <c r="H58" s="98">
        <v>4217.7475</v>
      </c>
      <c r="I58" s="121">
        <v>464</v>
      </c>
      <c r="J58" s="146">
        <v>0</v>
      </c>
      <c r="K58" s="116">
        <v>53</v>
      </c>
      <c r="L58" s="117">
        <f>SUM(B58:K58)</f>
        <v>8845.05234</v>
      </c>
      <c r="M58" s="5"/>
    </row>
    <row r="59" spans="1:13" ht="21" customHeight="1">
      <c r="A59" s="55" t="s">
        <v>109</v>
      </c>
      <c r="B59" s="98">
        <v>240.99999</v>
      </c>
      <c r="C59" s="111">
        <v>45.600019999999994</v>
      </c>
      <c r="D59" s="112">
        <v>8420</v>
      </c>
      <c r="E59" s="117">
        <v>0</v>
      </c>
      <c r="F59" s="116">
        <v>1073</v>
      </c>
      <c r="G59" s="142">
        <v>1460</v>
      </c>
      <c r="H59" s="98">
        <v>18190.141740000006</v>
      </c>
      <c r="I59" s="143">
        <v>1948</v>
      </c>
      <c r="J59" s="146">
        <v>0</v>
      </c>
      <c r="K59" s="116">
        <v>367</v>
      </c>
      <c r="L59" s="117">
        <f>SUM(B59:K59)</f>
        <v>31744.74175000001</v>
      </c>
      <c r="M59" s="5"/>
    </row>
    <row r="60" spans="1:13" ht="15.75">
      <c r="A60" s="58"/>
      <c r="B60" s="63"/>
      <c r="C60" s="12"/>
      <c r="D60" s="44"/>
      <c r="E60" s="12"/>
      <c r="F60" s="12"/>
      <c r="G60" s="64"/>
      <c r="H60" s="65"/>
      <c r="I60" s="66"/>
      <c r="J60" s="12"/>
      <c r="K60" s="62"/>
      <c r="L60" s="12"/>
      <c r="M60" s="5"/>
    </row>
    <row r="61" spans="1:12" ht="18" customHeight="1">
      <c r="A61" s="162" t="s">
        <v>110</v>
      </c>
      <c r="B61" s="163"/>
      <c r="C61" s="163"/>
      <c r="D61" s="163"/>
      <c r="E61" s="163"/>
      <c r="F61" s="163"/>
      <c r="G61" s="163"/>
      <c r="H61" s="163"/>
      <c r="I61" s="163"/>
      <c r="J61" s="163"/>
      <c r="K61" s="163"/>
      <c r="L61" s="164"/>
    </row>
    <row r="62" spans="1:12" ht="18.75">
      <c r="A62" s="16" t="s">
        <v>83</v>
      </c>
      <c r="B62" s="98">
        <v>0</v>
      </c>
      <c r="C62" s="148">
        <v>0</v>
      </c>
      <c r="D62" s="112">
        <v>53441</v>
      </c>
      <c r="E62" s="149">
        <v>0</v>
      </c>
      <c r="F62" s="117">
        <v>0</v>
      </c>
      <c r="G62" s="114">
        <v>210190.2432192</v>
      </c>
      <c r="H62" s="98">
        <v>48928.93535103767</v>
      </c>
      <c r="I62" s="117">
        <v>0</v>
      </c>
      <c r="J62" s="117">
        <v>0</v>
      </c>
      <c r="K62" s="150">
        <v>0</v>
      </c>
      <c r="L62" s="117">
        <f>SUM(B62:K62)</f>
        <v>312560.17857023765</v>
      </c>
    </row>
    <row r="63" spans="1:12" ht="18.75">
      <c r="A63" s="17" t="s">
        <v>84</v>
      </c>
      <c r="B63" s="98">
        <v>0</v>
      </c>
      <c r="C63" s="111">
        <v>0</v>
      </c>
      <c r="D63" s="112">
        <v>2490</v>
      </c>
      <c r="E63" s="117">
        <v>0</v>
      </c>
      <c r="F63" s="117">
        <v>0</v>
      </c>
      <c r="G63" s="114">
        <v>30089.725112</v>
      </c>
      <c r="H63" s="98">
        <v>135.38064896233118</v>
      </c>
      <c r="I63" s="117">
        <v>0</v>
      </c>
      <c r="J63" s="117">
        <v>0</v>
      </c>
      <c r="K63" s="151">
        <v>0</v>
      </c>
      <c r="L63" s="117">
        <f>SUM(B63:K63)</f>
        <v>32715.10576096233</v>
      </c>
    </row>
    <row r="64" spans="1:12" ht="18.75">
      <c r="A64" s="18" t="s">
        <v>85</v>
      </c>
      <c r="B64" s="98">
        <v>0</v>
      </c>
      <c r="C64" s="147">
        <v>0</v>
      </c>
      <c r="D64" s="112">
        <v>0</v>
      </c>
      <c r="E64" s="117">
        <v>0</v>
      </c>
      <c r="F64" s="117">
        <v>0</v>
      </c>
      <c r="G64" s="114">
        <v>10206.6</v>
      </c>
      <c r="H64" s="152">
        <v>0</v>
      </c>
      <c r="I64" s="117">
        <v>0</v>
      </c>
      <c r="J64" s="117">
        <v>0</v>
      </c>
      <c r="K64" s="151">
        <v>0</v>
      </c>
      <c r="L64" s="117">
        <f>SUM(B64:K64)</f>
        <v>10206.6</v>
      </c>
    </row>
    <row r="65" spans="1:12" ht="17.25" customHeight="1">
      <c r="A65" s="159"/>
      <c r="B65" s="160"/>
      <c r="C65" s="160"/>
      <c r="D65" s="160"/>
      <c r="E65" s="160"/>
      <c r="F65" s="160"/>
      <c r="G65" s="160"/>
      <c r="H65" s="160"/>
      <c r="I65" s="160"/>
      <c r="J65" s="160"/>
      <c r="K65" s="160"/>
      <c r="L65" s="161"/>
    </row>
    <row r="66" spans="1:13" ht="18.75">
      <c r="A66" s="51" t="s">
        <v>83</v>
      </c>
      <c r="B66" s="98">
        <v>0</v>
      </c>
      <c r="C66" s="117">
        <v>0</v>
      </c>
      <c r="D66" s="153">
        <v>0</v>
      </c>
      <c r="E66" s="117">
        <v>0</v>
      </c>
      <c r="F66" s="117">
        <v>0</v>
      </c>
      <c r="G66" s="114">
        <v>4255.02176</v>
      </c>
      <c r="H66" s="98">
        <v>0</v>
      </c>
      <c r="I66" s="117">
        <v>0</v>
      </c>
      <c r="J66" s="117">
        <v>0</v>
      </c>
      <c r="K66" s="150">
        <v>0</v>
      </c>
      <c r="L66" s="117">
        <f>SUM(B66:K66)</f>
        <v>4255.02176</v>
      </c>
      <c r="M66" s="5"/>
    </row>
    <row r="67" spans="1:13" ht="18.75">
      <c r="A67" s="55" t="s">
        <v>84</v>
      </c>
      <c r="B67" s="98">
        <v>0</v>
      </c>
      <c r="C67" s="117">
        <v>0</v>
      </c>
      <c r="D67" s="154">
        <v>0</v>
      </c>
      <c r="E67" s="117">
        <v>0</v>
      </c>
      <c r="F67" s="117">
        <v>0</v>
      </c>
      <c r="G67" s="114">
        <v>759.616</v>
      </c>
      <c r="H67" s="98">
        <v>0</v>
      </c>
      <c r="I67" s="117">
        <v>0</v>
      </c>
      <c r="J67" s="117">
        <v>0</v>
      </c>
      <c r="K67" s="151">
        <v>0</v>
      </c>
      <c r="L67" s="117">
        <f>SUM(B67:K67)</f>
        <v>759.616</v>
      </c>
      <c r="M67" s="5"/>
    </row>
    <row r="68" spans="1:13" ht="18.75">
      <c r="A68" s="57" t="s">
        <v>85</v>
      </c>
      <c r="B68" s="98">
        <v>0</v>
      </c>
      <c r="C68" s="117">
        <v>0</v>
      </c>
      <c r="D68" s="154">
        <v>0</v>
      </c>
      <c r="E68" s="117">
        <v>0</v>
      </c>
      <c r="F68" s="117">
        <v>0</v>
      </c>
      <c r="G68" s="114">
        <v>0</v>
      </c>
      <c r="H68" s="117">
        <v>0</v>
      </c>
      <c r="I68" s="117">
        <v>0</v>
      </c>
      <c r="J68" s="117">
        <v>0</v>
      </c>
      <c r="K68" s="151">
        <v>0</v>
      </c>
      <c r="L68" s="117">
        <f>SUM(B68:K68)</f>
        <v>0</v>
      </c>
      <c r="M68" s="5"/>
    </row>
    <row r="69" spans="1:13" ht="15.75">
      <c r="A69" s="20"/>
      <c r="B69" s="15"/>
      <c r="C69" s="15"/>
      <c r="D69" s="15"/>
      <c r="M69" s="5"/>
    </row>
    <row r="70" spans="1:4" ht="15.75">
      <c r="A70" s="21"/>
      <c r="B70" s="15"/>
      <c r="C70" s="15"/>
      <c r="D70" s="15"/>
    </row>
    <row r="71" spans="1:4" ht="15.75">
      <c r="A71" s="22" t="s">
        <v>2</v>
      </c>
      <c r="B71" s="15"/>
      <c r="C71" s="15"/>
      <c r="D71" s="15"/>
    </row>
    <row r="72" spans="1:4" ht="42">
      <c r="A72" s="23" t="s">
        <v>86</v>
      </c>
      <c r="B72" s="15"/>
      <c r="C72" s="15"/>
      <c r="D72" s="15"/>
    </row>
    <row r="73" spans="1:4" ht="25.5" customHeight="1">
      <c r="A73" s="24" t="s">
        <v>87</v>
      </c>
      <c r="B73" s="25"/>
      <c r="C73" s="25"/>
      <c r="D73" s="25"/>
    </row>
    <row r="74" spans="1:4" ht="18.75" customHeight="1">
      <c r="A74" s="24" t="s">
        <v>88</v>
      </c>
      <c r="B74" s="25"/>
      <c r="C74" s="25"/>
      <c r="D74" s="25"/>
    </row>
    <row r="75" spans="1:4" ht="25.5" customHeight="1">
      <c r="A75" s="24" t="s">
        <v>89</v>
      </c>
      <c r="B75" s="25"/>
      <c r="C75" s="25"/>
      <c r="D75" s="25"/>
    </row>
    <row r="76" spans="1:4" ht="28.5" customHeight="1">
      <c r="A76" s="24" t="s">
        <v>90</v>
      </c>
      <c r="B76" s="26"/>
      <c r="C76" s="26"/>
      <c r="D76" s="26"/>
    </row>
    <row r="77" spans="1:4" ht="12.75" customHeight="1">
      <c r="A77" s="24"/>
      <c r="B77" s="26"/>
      <c r="C77" s="26"/>
      <c r="D77" s="26"/>
    </row>
    <row r="78" spans="1:4" ht="51.75" customHeight="1">
      <c r="A78" s="23" t="s">
        <v>91</v>
      </c>
      <c r="B78" s="26"/>
      <c r="C78" s="26"/>
      <c r="D78" s="26"/>
    </row>
    <row r="79" spans="1:4" ht="12.75" customHeight="1">
      <c r="A79" s="23"/>
      <c r="B79" s="26"/>
      <c r="C79" s="26"/>
      <c r="D79" s="26"/>
    </row>
    <row r="80" spans="1:4" ht="25.5" customHeight="1">
      <c r="A80" s="23" t="s">
        <v>92</v>
      </c>
      <c r="B80" s="26"/>
      <c r="C80" s="26"/>
      <c r="D80" s="26"/>
    </row>
    <row r="81" spans="1:4" ht="25.5" customHeight="1">
      <c r="A81" s="27" t="s">
        <v>93</v>
      </c>
      <c r="B81" s="26"/>
      <c r="C81" s="26"/>
      <c r="D81" s="26"/>
    </row>
    <row r="82" spans="1:4" ht="38.25" customHeight="1">
      <c r="A82" s="24" t="s">
        <v>94</v>
      </c>
      <c r="B82" s="26"/>
      <c r="C82" s="26"/>
      <c r="D82" s="26"/>
    </row>
    <row r="83" ht="39.75" customHeight="1">
      <c r="A83" s="28" t="s">
        <v>74</v>
      </c>
    </row>
  </sheetData>
  <sheetProtection/>
  <mergeCells count="10">
    <mergeCell ref="A1:L1"/>
    <mergeCell ref="A2:L2"/>
    <mergeCell ref="A65:L65"/>
    <mergeCell ref="A61:L61"/>
    <mergeCell ref="A55:L55"/>
    <mergeCell ref="A52:L52"/>
    <mergeCell ref="A46:L46"/>
    <mergeCell ref="A43:L43"/>
    <mergeCell ref="A39:L39"/>
    <mergeCell ref="A36:L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
      <selection activeCell="T34" sqref="T34"/>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11" width="13.8515625" style="2" customWidth="1"/>
    <col min="12" max="12" width="14.421875" style="1" customWidth="1"/>
    <col min="13" max="16384" width="9.140625" style="1" customWidth="1"/>
  </cols>
  <sheetData>
    <row r="1" spans="1:11" s="29" customFormat="1" ht="15.75" customHeight="1">
      <c r="A1" s="186" t="s">
        <v>79</v>
      </c>
      <c r="B1" s="186"/>
      <c r="C1" s="186"/>
      <c r="D1" s="186"/>
      <c r="E1" s="186"/>
      <c r="F1" s="186"/>
      <c r="G1" s="186"/>
      <c r="H1" s="186"/>
      <c r="I1" s="186"/>
      <c r="J1" s="186"/>
      <c r="K1" s="186"/>
    </row>
    <row r="2" spans="1:12" s="4" customFormat="1" ht="15.75" customHeight="1">
      <c r="A2" s="187" t="s">
        <v>130</v>
      </c>
      <c r="B2" s="187"/>
      <c r="C2" s="187"/>
      <c r="D2" s="187"/>
      <c r="E2" s="187"/>
      <c r="F2" s="187"/>
      <c r="G2" s="187"/>
      <c r="H2" s="187"/>
      <c r="I2" s="187"/>
      <c r="J2" s="187"/>
      <c r="K2" s="187"/>
      <c r="L2" s="29"/>
    </row>
    <row r="3" spans="1:12" ht="15.75">
      <c r="A3" s="29"/>
      <c r="B3" s="7"/>
      <c r="C3" s="7"/>
      <c r="D3" s="7"/>
      <c r="E3" s="7"/>
      <c r="F3" s="7"/>
      <c r="G3" s="7"/>
      <c r="H3" s="8"/>
      <c r="I3" s="7"/>
      <c r="J3" s="7"/>
      <c r="K3" s="7"/>
      <c r="L3" s="29"/>
    </row>
    <row r="4" spans="1:12" ht="15.75">
      <c r="A4" s="29"/>
      <c r="B4" s="7"/>
      <c r="C4" s="7"/>
      <c r="D4" s="7"/>
      <c r="E4" s="7"/>
      <c r="F4" s="7"/>
      <c r="G4" s="7"/>
      <c r="H4" s="8"/>
      <c r="I4" s="7"/>
      <c r="J4" s="7"/>
      <c r="K4" s="7"/>
      <c r="L4" s="29"/>
    </row>
    <row r="5" spans="1:12" ht="121.5">
      <c r="A5" s="46" t="s">
        <v>73</v>
      </c>
      <c r="B5" s="47" t="s">
        <v>77</v>
      </c>
      <c r="C5" s="48" t="s">
        <v>37</v>
      </c>
      <c r="D5" s="48" t="s">
        <v>82</v>
      </c>
      <c r="E5" s="48" t="s">
        <v>26</v>
      </c>
      <c r="F5" s="48" t="s">
        <v>27</v>
      </c>
      <c r="G5" s="48" t="s">
        <v>38</v>
      </c>
      <c r="H5" s="49" t="s">
        <v>75</v>
      </c>
      <c r="I5" s="48" t="s">
        <v>28</v>
      </c>
      <c r="J5" s="48" t="s">
        <v>29</v>
      </c>
      <c r="K5" s="49" t="s">
        <v>30</v>
      </c>
      <c r="L5" s="49" t="s">
        <v>80</v>
      </c>
    </row>
    <row r="6" spans="1:12" ht="15.75">
      <c r="A6" s="78" t="s">
        <v>40</v>
      </c>
      <c r="B6" s="98">
        <v>13260</v>
      </c>
      <c r="C6" s="111">
        <v>99022</v>
      </c>
      <c r="D6" s="112">
        <v>1092847</v>
      </c>
      <c r="E6" s="113">
        <v>37637</v>
      </c>
      <c r="F6" s="101">
        <v>707650</v>
      </c>
      <c r="G6" s="114">
        <v>3215654</v>
      </c>
      <c r="H6" s="101">
        <v>2930840</v>
      </c>
      <c r="I6" s="115">
        <v>70655</v>
      </c>
      <c r="J6" s="98">
        <v>202172</v>
      </c>
      <c r="K6" s="116">
        <v>178660</v>
      </c>
      <c r="L6" s="117">
        <f aca="true" t="shared" si="0" ref="L6:L31">SUM(B6:K6)</f>
        <v>8548397</v>
      </c>
    </row>
    <row r="7" spans="1:12" ht="15.75">
      <c r="A7" s="78" t="s">
        <v>41</v>
      </c>
      <c r="B7" s="98">
        <f>+SUM(B11:B15)</f>
        <v>616569</v>
      </c>
      <c r="C7" s="111">
        <v>3280433</v>
      </c>
      <c r="D7" s="112">
        <v>9084443</v>
      </c>
      <c r="E7" s="113">
        <v>503571</v>
      </c>
      <c r="F7" s="101">
        <v>7613389</v>
      </c>
      <c r="G7" s="118">
        <v>16091732</v>
      </c>
      <c r="H7" s="101">
        <v>12091978</v>
      </c>
      <c r="I7" s="115">
        <v>2078441</v>
      </c>
      <c r="J7" s="98">
        <v>921175</v>
      </c>
      <c r="K7" s="116">
        <v>1786369</v>
      </c>
      <c r="L7" s="117">
        <f t="shared" si="0"/>
        <v>54068100</v>
      </c>
    </row>
    <row r="8" spans="1:12" ht="15.75">
      <c r="A8" s="78" t="s">
        <v>42</v>
      </c>
      <c r="B8" s="98">
        <v>0</v>
      </c>
      <c r="C8" s="111">
        <v>18587</v>
      </c>
      <c r="D8" s="112">
        <v>46122</v>
      </c>
      <c r="E8" s="113">
        <v>680</v>
      </c>
      <c r="F8" s="101">
        <v>0</v>
      </c>
      <c r="G8" s="118">
        <v>255848</v>
      </c>
      <c r="H8" s="101">
        <v>0</v>
      </c>
      <c r="I8" s="115">
        <v>16683</v>
      </c>
      <c r="J8" s="98">
        <v>0</v>
      </c>
      <c r="K8" s="116">
        <v>53147</v>
      </c>
      <c r="L8" s="117">
        <f t="shared" si="0"/>
        <v>391067</v>
      </c>
    </row>
    <row r="9" spans="1:12" ht="15.75">
      <c r="A9" s="78" t="s">
        <v>43</v>
      </c>
      <c r="B9" s="98">
        <v>0</v>
      </c>
      <c r="C9" s="119">
        <v>0</v>
      </c>
      <c r="D9" s="112">
        <v>4413</v>
      </c>
      <c r="E9" s="120">
        <v>0</v>
      </c>
      <c r="F9" s="101">
        <v>0</v>
      </c>
      <c r="G9" s="118">
        <v>10050</v>
      </c>
      <c r="H9" s="101">
        <v>5477</v>
      </c>
      <c r="I9" s="121">
        <v>5776</v>
      </c>
      <c r="J9" s="98">
        <v>0</v>
      </c>
      <c r="K9" s="116">
        <v>31962</v>
      </c>
      <c r="L9" s="117">
        <f t="shared" si="0"/>
        <v>57678</v>
      </c>
    </row>
    <row r="10" spans="1:12" ht="15.75">
      <c r="A10" s="78" t="s">
        <v>44</v>
      </c>
      <c r="B10" s="98">
        <v>0</v>
      </c>
      <c r="C10" s="111">
        <v>0</v>
      </c>
      <c r="D10" s="112">
        <v>289315.67</v>
      </c>
      <c r="E10" s="120">
        <v>0</v>
      </c>
      <c r="F10" s="107">
        <v>344952</v>
      </c>
      <c r="G10" s="118">
        <v>416467</v>
      </c>
      <c r="H10" s="101">
        <v>592896</v>
      </c>
      <c r="I10" s="121">
        <v>211357</v>
      </c>
      <c r="J10" s="98">
        <v>0</v>
      </c>
      <c r="K10" s="116">
        <v>108703</v>
      </c>
      <c r="L10" s="117">
        <f t="shared" si="0"/>
        <v>1963690.67</v>
      </c>
    </row>
    <row r="11" spans="1:12" ht="15.75">
      <c r="A11" s="78" t="s">
        <v>45</v>
      </c>
      <c r="B11" s="98">
        <v>640</v>
      </c>
      <c r="C11" s="111">
        <v>135848</v>
      </c>
      <c r="D11" s="112">
        <v>527906</v>
      </c>
      <c r="E11" s="120">
        <v>0</v>
      </c>
      <c r="F11" s="101">
        <v>457599</v>
      </c>
      <c r="G11" s="118">
        <v>434717</v>
      </c>
      <c r="H11" s="101">
        <v>84124</v>
      </c>
      <c r="I11" s="115">
        <v>126572</v>
      </c>
      <c r="J11" s="98">
        <v>46624</v>
      </c>
      <c r="K11" s="116">
        <v>135396</v>
      </c>
      <c r="L11" s="117">
        <f t="shared" si="0"/>
        <v>1949426</v>
      </c>
    </row>
    <row r="12" spans="1:12" ht="15.75">
      <c r="A12" s="78" t="s">
        <v>46</v>
      </c>
      <c r="B12" s="98">
        <v>1331</v>
      </c>
      <c r="C12" s="111">
        <v>16556</v>
      </c>
      <c r="D12" s="112">
        <v>167091</v>
      </c>
      <c r="E12" s="120">
        <v>0</v>
      </c>
      <c r="F12" s="101">
        <v>8489</v>
      </c>
      <c r="G12" s="118">
        <v>415983</v>
      </c>
      <c r="H12" s="101">
        <v>686179</v>
      </c>
      <c r="I12" s="115">
        <v>4065</v>
      </c>
      <c r="J12" s="98">
        <v>3</v>
      </c>
      <c r="K12" s="116">
        <v>26905</v>
      </c>
      <c r="L12" s="117">
        <f t="shared" si="0"/>
        <v>1326602</v>
      </c>
    </row>
    <row r="13" spans="1:12" ht="15.75">
      <c r="A13" s="78" t="s">
        <v>47</v>
      </c>
      <c r="B13" s="98">
        <v>610</v>
      </c>
      <c r="C13" s="111">
        <v>41467</v>
      </c>
      <c r="D13" s="112">
        <v>289341</v>
      </c>
      <c r="E13" s="113">
        <v>25948</v>
      </c>
      <c r="F13" s="101">
        <v>344952</v>
      </c>
      <c r="G13" s="118">
        <v>380281</v>
      </c>
      <c r="H13" s="101">
        <v>620889</v>
      </c>
      <c r="I13" s="115">
        <v>211374</v>
      </c>
      <c r="J13" s="98">
        <v>2</v>
      </c>
      <c r="K13" s="116">
        <v>135952</v>
      </c>
      <c r="L13" s="117">
        <f t="shared" si="0"/>
        <v>2050816</v>
      </c>
    </row>
    <row r="14" spans="1:12" ht="15.75">
      <c r="A14" s="78" t="s">
        <v>48</v>
      </c>
      <c r="B14" s="98">
        <v>204869</v>
      </c>
      <c r="C14" s="111">
        <v>937327</v>
      </c>
      <c r="D14" s="112">
        <v>4186322</v>
      </c>
      <c r="E14" s="113">
        <v>400393</v>
      </c>
      <c r="F14" s="101">
        <v>3790556</v>
      </c>
      <c r="G14" s="118">
        <v>7989122</v>
      </c>
      <c r="H14" s="101">
        <v>4486035</v>
      </c>
      <c r="I14" s="115">
        <v>1567508</v>
      </c>
      <c r="J14" s="98">
        <v>866766</v>
      </c>
      <c r="K14" s="116">
        <v>1385069</v>
      </c>
      <c r="L14" s="117">
        <f t="shared" si="0"/>
        <v>25813967</v>
      </c>
    </row>
    <row r="15" spans="1:12" ht="15.75">
      <c r="A15" s="78" t="s">
        <v>49</v>
      </c>
      <c r="B15" s="98">
        <v>409119</v>
      </c>
      <c r="C15" s="111">
        <v>2149235</v>
      </c>
      <c r="D15" s="112">
        <v>3913783</v>
      </c>
      <c r="E15" s="113">
        <v>77230</v>
      </c>
      <c r="F15" s="101">
        <v>3011793</v>
      </c>
      <c r="G15" s="118">
        <v>6871629</v>
      </c>
      <c r="H15" s="101">
        <v>6214751</v>
      </c>
      <c r="I15" s="115">
        <v>168922</v>
      </c>
      <c r="J15" s="98">
        <v>7780</v>
      </c>
      <c r="K15" s="116">
        <v>103047</v>
      </c>
      <c r="L15" s="117">
        <f t="shared" si="0"/>
        <v>22927289</v>
      </c>
    </row>
    <row r="16" spans="1:12" ht="15.75">
      <c r="A16" s="78" t="s">
        <v>50</v>
      </c>
      <c r="B16" s="98">
        <v>257581</v>
      </c>
      <c r="C16" s="111">
        <v>642297</v>
      </c>
      <c r="D16" s="112">
        <v>509453</v>
      </c>
      <c r="E16" s="113">
        <v>147774</v>
      </c>
      <c r="F16" s="101">
        <v>29637</v>
      </c>
      <c r="G16" s="114">
        <v>989512</v>
      </c>
      <c r="H16" s="101">
        <v>1349605</v>
      </c>
      <c r="I16" s="115">
        <v>467118</v>
      </c>
      <c r="J16" s="98">
        <v>80794</v>
      </c>
      <c r="K16" s="116">
        <v>830238</v>
      </c>
      <c r="L16" s="117">
        <f t="shared" si="0"/>
        <v>5304009</v>
      </c>
    </row>
    <row r="17" spans="1:12" ht="15.75">
      <c r="A17" s="78" t="s">
        <v>51</v>
      </c>
      <c r="B17" s="98">
        <v>3215</v>
      </c>
      <c r="C17" s="111">
        <v>1690</v>
      </c>
      <c r="D17" s="122">
        <v>183126</v>
      </c>
      <c r="E17" s="113">
        <v>59822</v>
      </c>
      <c r="F17" s="101">
        <v>42528</v>
      </c>
      <c r="G17" s="114">
        <v>226795</v>
      </c>
      <c r="H17" s="101">
        <v>338817</v>
      </c>
      <c r="I17" s="115">
        <v>56253</v>
      </c>
      <c r="J17" s="98">
        <v>0</v>
      </c>
      <c r="K17" s="116">
        <v>631074</v>
      </c>
      <c r="L17" s="117">
        <f t="shared" si="0"/>
        <v>1543320</v>
      </c>
    </row>
    <row r="18" spans="1:12" ht="15.75">
      <c r="A18" s="87" t="s">
        <v>52</v>
      </c>
      <c r="B18" s="108">
        <v>961544</v>
      </c>
      <c r="C18" s="123">
        <v>4900791</v>
      </c>
      <c r="D18" s="124">
        <v>11518595</v>
      </c>
      <c r="E18" s="125">
        <v>861786</v>
      </c>
      <c r="F18" s="109">
        <v>9045446</v>
      </c>
      <c r="G18" s="126">
        <v>22454098</v>
      </c>
      <c r="H18" s="109">
        <v>18746890</v>
      </c>
      <c r="I18" s="127">
        <v>2912678</v>
      </c>
      <c r="J18" s="98">
        <v>1248417</v>
      </c>
      <c r="K18" s="128">
        <v>4053019</v>
      </c>
      <c r="L18" s="129">
        <f t="shared" si="0"/>
        <v>76703264</v>
      </c>
    </row>
    <row r="19" spans="1:12" ht="15.75">
      <c r="A19" s="78" t="s">
        <v>53</v>
      </c>
      <c r="B19" s="98">
        <v>29806</v>
      </c>
      <c r="C19" s="111">
        <v>1588436</v>
      </c>
      <c r="D19" s="122">
        <v>3979638</v>
      </c>
      <c r="E19" s="113">
        <v>11371</v>
      </c>
      <c r="F19" s="101">
        <v>6424835</v>
      </c>
      <c r="G19" s="114">
        <v>6561398</v>
      </c>
      <c r="H19" s="101">
        <v>967613</v>
      </c>
      <c r="I19" s="115">
        <v>136604</v>
      </c>
      <c r="J19" s="98">
        <v>844908</v>
      </c>
      <c r="K19" s="116">
        <v>26069</v>
      </c>
      <c r="L19" s="117">
        <f t="shared" si="0"/>
        <v>20570678</v>
      </c>
    </row>
    <row r="20" spans="1:12" ht="15.75">
      <c r="A20" s="79" t="s">
        <v>54</v>
      </c>
      <c r="B20" s="98">
        <v>6974</v>
      </c>
      <c r="C20" s="111">
        <v>799925</v>
      </c>
      <c r="D20" s="112">
        <v>1343679.94</v>
      </c>
      <c r="E20" s="120">
        <v>0</v>
      </c>
      <c r="F20" s="101">
        <v>6284337</v>
      </c>
      <c r="G20" s="114">
        <v>6063136</v>
      </c>
      <c r="H20" s="98">
        <v>830458</v>
      </c>
      <c r="I20" s="115">
        <v>0</v>
      </c>
      <c r="J20" s="98">
        <v>441198</v>
      </c>
      <c r="K20" s="130">
        <v>0</v>
      </c>
      <c r="L20" s="117">
        <f t="shared" si="0"/>
        <v>15769707.94</v>
      </c>
    </row>
    <row r="21" spans="1:12" ht="15.75">
      <c r="A21" s="78" t="s">
        <v>55</v>
      </c>
      <c r="B21" s="98">
        <v>0</v>
      </c>
      <c r="C21" s="111">
        <v>20064</v>
      </c>
      <c r="D21" s="122">
        <v>246832</v>
      </c>
      <c r="E21" s="120">
        <v>0</v>
      </c>
      <c r="F21" s="101"/>
      <c r="G21" s="114">
        <v>0</v>
      </c>
      <c r="H21" s="101">
        <v>19234</v>
      </c>
      <c r="I21" s="115">
        <v>217596</v>
      </c>
      <c r="J21" s="98"/>
      <c r="K21" s="130">
        <v>0</v>
      </c>
      <c r="L21" s="117">
        <f t="shared" si="0"/>
        <v>503726</v>
      </c>
    </row>
    <row r="22" spans="1:12" ht="15.75">
      <c r="A22" s="78" t="s">
        <v>56</v>
      </c>
      <c r="B22" s="98">
        <f>+SUM(B23:B27)</f>
        <v>711566</v>
      </c>
      <c r="C22" s="111">
        <v>2873319</v>
      </c>
      <c r="D22" s="112">
        <v>5660857</v>
      </c>
      <c r="E22" s="113">
        <v>671842</v>
      </c>
      <c r="F22" s="101">
        <v>2539046</v>
      </c>
      <c r="G22" s="118">
        <v>12459002</v>
      </c>
      <c r="H22" s="101">
        <v>14513482</v>
      </c>
      <c r="I22" s="115">
        <v>2112009</v>
      </c>
      <c r="J22" s="98">
        <v>371010</v>
      </c>
      <c r="K22" s="116">
        <v>3428563</v>
      </c>
      <c r="L22" s="117">
        <f t="shared" si="0"/>
        <v>45340696</v>
      </c>
    </row>
    <row r="23" spans="1:12" ht="15.75">
      <c r="A23" s="78" t="s">
        <v>57</v>
      </c>
      <c r="B23" s="98">
        <v>3044</v>
      </c>
      <c r="C23" s="121">
        <v>251268</v>
      </c>
      <c r="D23" s="112">
        <v>562766</v>
      </c>
      <c r="E23" s="113">
        <v>3698</v>
      </c>
      <c r="F23" s="101">
        <v>247166</v>
      </c>
      <c r="G23" s="118">
        <v>350339</v>
      </c>
      <c r="H23" s="101">
        <v>652154</v>
      </c>
      <c r="I23" s="115">
        <v>144997</v>
      </c>
      <c r="J23" s="98">
        <v>38062</v>
      </c>
      <c r="K23" s="116">
        <v>28147</v>
      </c>
      <c r="L23" s="117">
        <f t="shared" si="0"/>
        <v>2281641</v>
      </c>
    </row>
    <row r="24" spans="1:12" ht="15.75">
      <c r="A24" s="78" t="s">
        <v>58</v>
      </c>
      <c r="B24" s="98">
        <v>491</v>
      </c>
      <c r="C24" s="121">
        <v>71473</v>
      </c>
      <c r="D24" s="112">
        <v>134684</v>
      </c>
      <c r="E24" s="113">
        <v>4219</v>
      </c>
      <c r="F24" s="101">
        <v>17561</v>
      </c>
      <c r="G24" s="118">
        <v>204989</v>
      </c>
      <c r="H24" s="101">
        <v>939839</v>
      </c>
      <c r="I24" s="115">
        <v>63731</v>
      </c>
      <c r="J24" s="98">
        <v>61549</v>
      </c>
      <c r="K24" s="116">
        <v>51125</v>
      </c>
      <c r="L24" s="117">
        <f t="shared" si="0"/>
        <v>1549661</v>
      </c>
    </row>
    <row r="25" spans="1:12" ht="15.75">
      <c r="A25" s="78" t="s">
        <v>59</v>
      </c>
      <c r="B25" s="98">
        <v>12975</v>
      </c>
      <c r="C25" s="121">
        <v>115078</v>
      </c>
      <c r="D25" s="112">
        <v>48747</v>
      </c>
      <c r="E25" s="113">
        <v>4098</v>
      </c>
      <c r="F25" s="101">
        <v>72783</v>
      </c>
      <c r="G25" s="118">
        <v>421862</v>
      </c>
      <c r="H25" s="101">
        <v>343012</v>
      </c>
      <c r="I25" s="115">
        <v>20754</v>
      </c>
      <c r="J25" s="98">
        <v>16245</v>
      </c>
      <c r="K25" s="116">
        <v>103573</v>
      </c>
      <c r="L25" s="117">
        <f t="shared" si="0"/>
        <v>1159127</v>
      </c>
    </row>
    <row r="26" spans="1:12" ht="15.75">
      <c r="A26" s="78" t="s">
        <v>60</v>
      </c>
      <c r="B26" s="98">
        <v>379879</v>
      </c>
      <c r="C26" s="121">
        <v>1615921</v>
      </c>
      <c r="D26" s="112">
        <v>2143315</v>
      </c>
      <c r="E26" s="113">
        <v>111670</v>
      </c>
      <c r="F26" s="101">
        <v>1580429</v>
      </c>
      <c r="G26" s="118">
        <v>4129469</v>
      </c>
      <c r="H26" s="101">
        <v>3150154</v>
      </c>
      <c r="I26" s="115">
        <v>359129</v>
      </c>
      <c r="J26" s="98">
        <v>245608</v>
      </c>
      <c r="K26" s="116">
        <v>655756</v>
      </c>
      <c r="L26" s="117">
        <f t="shared" si="0"/>
        <v>14371330</v>
      </c>
    </row>
    <row r="27" spans="1:12" ht="15.75">
      <c r="A27" s="78" t="s">
        <v>61</v>
      </c>
      <c r="B27" s="98">
        <v>315177</v>
      </c>
      <c r="C27" s="111">
        <v>819579</v>
      </c>
      <c r="D27" s="112">
        <v>2771345</v>
      </c>
      <c r="E27" s="113">
        <v>548157</v>
      </c>
      <c r="F27" s="101">
        <v>621107</v>
      </c>
      <c r="G27" s="118">
        <v>7352343</v>
      </c>
      <c r="H27" s="101">
        <v>9428323</v>
      </c>
      <c r="I27" s="131">
        <v>1523398</v>
      </c>
      <c r="J27" s="98">
        <v>9546</v>
      </c>
      <c r="K27" s="116">
        <v>2589962</v>
      </c>
      <c r="L27" s="117">
        <f t="shared" si="0"/>
        <v>25978937</v>
      </c>
    </row>
    <row r="28" spans="1:12" ht="15.75">
      <c r="A28" s="78" t="s">
        <v>62</v>
      </c>
      <c r="B28" s="98">
        <v>0</v>
      </c>
      <c r="C28" s="111">
        <v>0</v>
      </c>
      <c r="D28" s="112">
        <v>72259.12</v>
      </c>
      <c r="E28" s="113">
        <v>22695</v>
      </c>
      <c r="F28" s="101">
        <v>0</v>
      </c>
      <c r="G28" s="114">
        <v>575948</v>
      </c>
      <c r="H28" s="101">
        <v>339889</v>
      </c>
      <c r="I28" s="115">
        <v>22728</v>
      </c>
      <c r="J28" s="98">
        <v>0</v>
      </c>
      <c r="K28" s="116">
        <v>20664</v>
      </c>
      <c r="L28" s="117">
        <f t="shared" si="0"/>
        <v>1054183.12</v>
      </c>
    </row>
    <row r="29" spans="1:12" ht="15.75">
      <c r="A29" s="87" t="s">
        <v>63</v>
      </c>
      <c r="B29" s="108">
        <v>169914</v>
      </c>
      <c r="C29" s="123">
        <v>84270</v>
      </c>
      <c r="D29" s="124">
        <v>1396570</v>
      </c>
      <c r="E29" s="125">
        <v>77098</v>
      </c>
      <c r="F29" s="109">
        <v>0</v>
      </c>
      <c r="G29" s="132">
        <v>2256344</v>
      </c>
      <c r="H29" s="109">
        <v>2594799</v>
      </c>
      <c r="I29" s="127">
        <v>315698</v>
      </c>
      <c r="J29" s="108">
        <v>-25571</v>
      </c>
      <c r="K29" s="128">
        <v>404462</v>
      </c>
      <c r="L29" s="129">
        <f t="shared" si="0"/>
        <v>7273584</v>
      </c>
    </row>
    <row r="30" spans="1:12" ht="15.75">
      <c r="A30" s="78" t="s">
        <v>64</v>
      </c>
      <c r="B30" s="98">
        <v>286207</v>
      </c>
      <c r="C30" s="111">
        <v>0</v>
      </c>
      <c r="D30" s="112">
        <v>656665.41</v>
      </c>
      <c r="E30" s="113">
        <v>68875</v>
      </c>
      <c r="F30" s="101">
        <v>0</v>
      </c>
      <c r="G30" s="114">
        <v>1034575</v>
      </c>
      <c r="H30" s="101">
        <v>1640080</v>
      </c>
      <c r="I30" s="115">
        <v>234858</v>
      </c>
      <c r="J30" s="98">
        <v>0</v>
      </c>
      <c r="K30" s="116">
        <v>345824</v>
      </c>
      <c r="L30" s="117">
        <f t="shared" si="0"/>
        <v>4267084.41</v>
      </c>
    </row>
    <row r="31" spans="1:12" ht="15.75">
      <c r="A31" s="87" t="s">
        <v>66</v>
      </c>
      <c r="B31" s="108">
        <v>961544</v>
      </c>
      <c r="C31" s="123">
        <v>4900791</v>
      </c>
      <c r="D31" s="97">
        <v>11518595</v>
      </c>
      <c r="E31" s="125">
        <v>861786</v>
      </c>
      <c r="F31" s="109">
        <v>9045446</v>
      </c>
      <c r="G31" s="126">
        <v>22454098</v>
      </c>
      <c r="H31" s="109">
        <v>18746890</v>
      </c>
      <c r="I31" s="127">
        <v>2912678</v>
      </c>
      <c r="J31" s="110">
        <v>1248417</v>
      </c>
      <c r="K31" s="128">
        <v>4053019</v>
      </c>
      <c r="L31" s="129">
        <f t="shared" si="0"/>
        <v>76703264</v>
      </c>
    </row>
    <row r="32" spans="1:12" ht="15.75">
      <c r="A32" s="88"/>
      <c r="B32" s="89"/>
      <c r="C32" s="12"/>
      <c r="D32" s="70"/>
      <c r="E32" s="12"/>
      <c r="F32" s="12"/>
      <c r="G32" s="73"/>
      <c r="H32" s="72"/>
      <c r="I32" s="12"/>
      <c r="J32" s="12"/>
      <c r="K32" s="77"/>
      <c r="L32" s="12"/>
    </row>
    <row r="33" spans="1:12" ht="15.75">
      <c r="A33" s="78" t="s">
        <v>65</v>
      </c>
      <c r="B33" s="98">
        <v>9638</v>
      </c>
      <c r="C33" s="111">
        <v>0</v>
      </c>
      <c r="D33" s="112">
        <v>478327.7</v>
      </c>
      <c r="E33" s="133">
        <v>1902</v>
      </c>
      <c r="F33" s="98">
        <v>284021</v>
      </c>
      <c r="G33" s="114">
        <v>583064</v>
      </c>
      <c r="H33" s="101">
        <v>272806</v>
      </c>
      <c r="I33" s="134">
        <v>89872</v>
      </c>
      <c r="J33" s="98">
        <v>231235</v>
      </c>
      <c r="K33" s="98">
        <v>35728</v>
      </c>
      <c r="L33" s="117">
        <f>SUM(B33:K33)</f>
        <v>1986593.7</v>
      </c>
    </row>
    <row r="34" spans="1:12" ht="15.75">
      <c r="A34" s="19" t="s">
        <v>71</v>
      </c>
      <c r="B34" s="98">
        <v>1656</v>
      </c>
      <c r="C34" s="111">
        <v>0</v>
      </c>
      <c r="D34" s="112">
        <v>2827.62</v>
      </c>
      <c r="E34" s="135">
        <v>0</v>
      </c>
      <c r="F34" s="116">
        <v>34096</v>
      </c>
      <c r="G34" s="114">
        <v>227085</v>
      </c>
      <c r="H34" s="101">
        <v>73877</v>
      </c>
      <c r="I34" s="136">
        <v>3559</v>
      </c>
      <c r="J34" s="98">
        <v>48274</v>
      </c>
      <c r="K34" s="98">
        <v>1042</v>
      </c>
      <c r="L34" s="117">
        <f>SUM(B34:K34)</f>
        <v>392416.62</v>
      </c>
    </row>
    <row r="35" spans="1:12" ht="15.75">
      <c r="A35" s="88"/>
      <c r="B35" s="90"/>
      <c r="C35" s="12"/>
      <c r="D35" s="44"/>
      <c r="E35" s="12"/>
      <c r="F35" s="12"/>
      <c r="G35" s="91"/>
      <c r="H35" s="65"/>
      <c r="I35" s="12"/>
      <c r="J35" s="66"/>
      <c r="K35" s="61"/>
      <c r="L35" s="12"/>
    </row>
    <row r="36" spans="1:12" ht="18.75" customHeight="1">
      <c r="A36" s="171" t="s">
        <v>124</v>
      </c>
      <c r="B36" s="172"/>
      <c r="C36" s="172"/>
      <c r="D36" s="172"/>
      <c r="E36" s="172"/>
      <c r="F36" s="172"/>
      <c r="G36" s="172"/>
      <c r="H36" s="172"/>
      <c r="I36" s="172"/>
      <c r="J36" s="172"/>
      <c r="K36" s="172"/>
      <c r="L36" s="173"/>
    </row>
    <row r="37" spans="1:12" ht="15.75">
      <c r="A37" s="80" t="s">
        <v>67</v>
      </c>
      <c r="B37" s="98">
        <v>85359.31851000001</v>
      </c>
      <c r="C37" s="111">
        <v>377159</v>
      </c>
      <c r="D37" s="155">
        <v>1346639</v>
      </c>
      <c r="E37" s="113">
        <v>30259</v>
      </c>
      <c r="F37" s="101">
        <v>240008.55303</v>
      </c>
      <c r="G37" s="118">
        <v>3597935</v>
      </c>
      <c r="H37" s="101">
        <v>4537034</v>
      </c>
      <c r="I37" s="121">
        <v>185350</v>
      </c>
      <c r="J37" s="98">
        <v>4791</v>
      </c>
      <c r="K37" s="116">
        <f>2630+368926</f>
        <v>371556</v>
      </c>
      <c r="L37" s="117">
        <f>SUM(B37:K37)</f>
        <v>10776090.87154</v>
      </c>
    </row>
    <row r="38" spans="1:12" ht="18.75" customHeight="1">
      <c r="A38" s="92" t="s">
        <v>114</v>
      </c>
      <c r="B38" s="98">
        <f>328244.79414-B43</f>
        <v>328244.79414</v>
      </c>
      <c r="C38" s="111">
        <v>833517</v>
      </c>
      <c r="D38" s="156">
        <v>2214171</v>
      </c>
      <c r="E38" s="113">
        <v>80889</v>
      </c>
      <c r="F38" s="101">
        <v>907832.4548899998</v>
      </c>
      <c r="G38" s="118">
        <v>4258195</v>
      </c>
      <c r="H38" s="101">
        <v>3991198</v>
      </c>
      <c r="I38" s="121">
        <v>346481</v>
      </c>
      <c r="J38" s="98">
        <v>155615</v>
      </c>
      <c r="K38" s="116">
        <f>605+401289</f>
        <v>401894</v>
      </c>
      <c r="L38" s="117">
        <f>SUM(B38:K38)</f>
        <v>13518037.24903</v>
      </c>
    </row>
    <row r="39" spans="1:12" ht="18.75" customHeight="1">
      <c r="A39" s="188" t="s">
        <v>125</v>
      </c>
      <c r="B39" s="189"/>
      <c r="C39" s="189"/>
      <c r="D39" s="189"/>
      <c r="E39" s="189"/>
      <c r="F39" s="189"/>
      <c r="G39" s="189"/>
      <c r="H39" s="189"/>
      <c r="I39" s="189"/>
      <c r="J39" s="189"/>
      <c r="K39" s="189"/>
      <c r="L39" s="190"/>
    </row>
    <row r="40" spans="1:12" ht="15.75">
      <c r="A40" s="80" t="s">
        <v>67</v>
      </c>
      <c r="B40" s="98">
        <v>229816.76184999998</v>
      </c>
      <c r="C40" s="111">
        <v>442420</v>
      </c>
      <c r="D40" s="112">
        <v>1424706.37</v>
      </c>
      <c r="E40" s="113">
        <v>517898</v>
      </c>
      <c r="F40" s="101">
        <v>381098.44697</v>
      </c>
      <c r="G40" s="118">
        <v>3754408</v>
      </c>
      <c r="H40" s="101">
        <v>4891289</v>
      </c>
      <c r="I40" s="121">
        <v>1338048</v>
      </c>
      <c r="J40" s="98">
        <v>4755</v>
      </c>
      <c r="K40" s="116">
        <v>2218406</v>
      </c>
      <c r="L40" s="117">
        <f>SUM(B40:K40)</f>
        <v>15202845.57882</v>
      </c>
    </row>
    <row r="41" spans="1:12" ht="18.75">
      <c r="A41" s="81" t="s">
        <v>115</v>
      </c>
      <c r="B41" s="98">
        <v>55169.20585999993</v>
      </c>
      <c r="C41" s="121">
        <v>1105145</v>
      </c>
      <c r="D41" s="112">
        <v>579626.06</v>
      </c>
      <c r="E41" s="113">
        <v>37753</v>
      </c>
      <c r="F41" s="101">
        <v>937323.5451100002</v>
      </c>
      <c r="G41" s="114">
        <v>406125</v>
      </c>
      <c r="H41" s="101">
        <v>292536</v>
      </c>
      <c r="I41" s="121">
        <v>205529</v>
      </c>
      <c r="J41" s="139">
        <v>189604</v>
      </c>
      <c r="K41" s="116">
        <v>322017</v>
      </c>
      <c r="L41" s="117">
        <f>SUM(B41:K41)</f>
        <v>4130827.81097</v>
      </c>
    </row>
    <row r="42" spans="1:12" ht="15.75">
      <c r="A42" s="82"/>
      <c r="B42" s="89"/>
      <c r="C42" s="12"/>
      <c r="D42" s="42"/>
      <c r="E42" s="12"/>
      <c r="F42" s="12"/>
      <c r="G42" s="93"/>
      <c r="H42" s="72"/>
      <c r="I42" s="12"/>
      <c r="J42" s="14"/>
      <c r="K42" s="62"/>
      <c r="L42" s="12"/>
    </row>
    <row r="43" spans="1:12" ht="15.75">
      <c r="A43" s="180" t="s">
        <v>128</v>
      </c>
      <c r="B43" s="181"/>
      <c r="C43" s="181"/>
      <c r="D43" s="181"/>
      <c r="E43" s="181"/>
      <c r="F43" s="181"/>
      <c r="G43" s="181"/>
      <c r="H43" s="181"/>
      <c r="I43" s="181"/>
      <c r="J43" s="181"/>
      <c r="K43" s="181"/>
      <c r="L43" s="182"/>
    </row>
    <row r="44" spans="1:12" ht="15.75" customHeight="1">
      <c r="A44" s="83"/>
      <c r="B44" s="98">
        <v>750.4846</v>
      </c>
      <c r="C44" s="140">
        <v>0</v>
      </c>
      <c r="D44" s="112">
        <v>46967.8</v>
      </c>
      <c r="E44" s="113">
        <v>945</v>
      </c>
      <c r="F44" s="140">
        <v>0</v>
      </c>
      <c r="G44" s="118">
        <v>20477</v>
      </c>
      <c r="H44" s="101">
        <v>458413</v>
      </c>
      <c r="I44" s="121">
        <v>15847</v>
      </c>
      <c r="J44" s="140">
        <v>0</v>
      </c>
      <c r="K44" s="116">
        <v>11117</v>
      </c>
      <c r="L44" s="140">
        <f>SUM(B44:K44)</f>
        <v>554517.2846</v>
      </c>
    </row>
    <row r="45" spans="1:12" ht="15.75">
      <c r="A45" s="88"/>
      <c r="B45" s="90"/>
      <c r="C45" s="12"/>
      <c r="D45" s="44"/>
      <c r="E45" s="12"/>
      <c r="F45" s="12"/>
      <c r="G45" s="94"/>
      <c r="H45" s="61"/>
      <c r="I45" s="12"/>
      <c r="J45" s="12"/>
      <c r="K45" s="62"/>
      <c r="L45" s="12"/>
    </row>
    <row r="46" spans="1:12" ht="19.5" customHeight="1">
      <c r="A46" s="191" t="s">
        <v>126</v>
      </c>
      <c r="B46" s="192"/>
      <c r="C46" s="192"/>
      <c r="D46" s="192"/>
      <c r="E46" s="192"/>
      <c r="F46" s="192"/>
      <c r="G46" s="192"/>
      <c r="H46" s="192"/>
      <c r="I46" s="192"/>
      <c r="J46" s="192"/>
      <c r="K46" s="192"/>
      <c r="L46" s="193"/>
    </row>
    <row r="47" spans="1:12" ht="15.75">
      <c r="A47" s="84" t="s">
        <v>68</v>
      </c>
      <c r="B47" s="98">
        <v>339642.6950480001</v>
      </c>
      <c r="C47" s="111">
        <v>2190675.4374500057</v>
      </c>
      <c r="D47" s="112">
        <v>3284894</v>
      </c>
      <c r="E47" s="133">
        <v>12757</v>
      </c>
      <c r="F47" s="116">
        <v>2565611</v>
      </c>
      <c r="G47" s="142">
        <v>6226780</v>
      </c>
      <c r="H47" s="98">
        <v>5123015.50959</v>
      </c>
      <c r="I47" s="121">
        <v>104276</v>
      </c>
      <c r="J47" s="98">
        <v>6943</v>
      </c>
      <c r="K47" s="116">
        <v>28793</v>
      </c>
      <c r="L47" s="117">
        <f>SUM(B47:K47)</f>
        <v>19883387.642088003</v>
      </c>
    </row>
    <row r="48" spans="1:12" ht="18.75">
      <c r="A48" s="84" t="s">
        <v>116</v>
      </c>
      <c r="B48" s="98">
        <v>9609.484061952004</v>
      </c>
      <c r="C48" s="111">
        <v>13424.255099999993</v>
      </c>
      <c r="D48" s="112">
        <v>166059</v>
      </c>
      <c r="E48" s="133">
        <v>2542</v>
      </c>
      <c r="F48" s="116">
        <v>13486</v>
      </c>
      <c r="G48" s="142">
        <v>181817</v>
      </c>
      <c r="H48" s="98">
        <v>455402.92416</v>
      </c>
      <c r="I48" s="143">
        <v>13863</v>
      </c>
      <c r="J48" s="98">
        <v>3281</v>
      </c>
      <c r="K48" s="116">
        <v>30170</v>
      </c>
      <c r="L48" s="117">
        <f>SUM(B48:K48)</f>
        <v>889654.663321952</v>
      </c>
    </row>
    <row r="49" spans="1:12" ht="15.75">
      <c r="A49" s="84" t="s">
        <v>69</v>
      </c>
      <c r="B49" s="98">
        <v>31877.060870000154</v>
      </c>
      <c r="C49" s="111">
        <v>9523.26268000001</v>
      </c>
      <c r="D49" s="112">
        <v>25240</v>
      </c>
      <c r="E49" s="133">
        <v>61</v>
      </c>
      <c r="F49" s="116">
        <v>14576</v>
      </c>
      <c r="G49" s="114">
        <v>80105</v>
      </c>
      <c r="H49" s="98">
        <v>155208.35969</v>
      </c>
      <c r="I49" s="121">
        <v>3455</v>
      </c>
      <c r="J49" s="98">
        <v>479</v>
      </c>
      <c r="K49" s="116">
        <v>1545</v>
      </c>
      <c r="L49" s="117">
        <f>SUM(B49:K49)</f>
        <v>322069.68324000016</v>
      </c>
    </row>
    <row r="50" spans="1:12" ht="18.75">
      <c r="A50" s="84" t="s">
        <v>117</v>
      </c>
      <c r="B50" s="98">
        <v>55381.4721300477</v>
      </c>
      <c r="C50" s="111">
        <v>111433.35938999997</v>
      </c>
      <c r="D50" s="112">
        <v>648128</v>
      </c>
      <c r="E50" s="133">
        <v>67785</v>
      </c>
      <c r="F50" s="116">
        <v>528685</v>
      </c>
      <c r="G50" s="144">
        <v>676646</v>
      </c>
      <c r="H50" s="98">
        <v>647350.806859998</v>
      </c>
      <c r="I50" s="143">
        <v>57511</v>
      </c>
      <c r="J50" s="98">
        <v>865</v>
      </c>
      <c r="K50" s="116">
        <v>57349</v>
      </c>
      <c r="L50" s="117">
        <f>SUM(B50:K50)</f>
        <v>2851134.638380046</v>
      </c>
    </row>
    <row r="51" spans="1:12" ht="15.75">
      <c r="A51" s="95"/>
      <c r="B51" s="90"/>
      <c r="C51" s="12"/>
      <c r="D51" s="44"/>
      <c r="E51" s="12"/>
      <c r="F51" s="12"/>
      <c r="G51" s="67"/>
      <c r="H51" s="61"/>
      <c r="I51" s="12"/>
      <c r="J51" s="12"/>
      <c r="K51" s="61"/>
      <c r="L51" s="12"/>
    </row>
    <row r="52" spans="1:12" ht="17.25" customHeight="1">
      <c r="A52" s="177" t="s">
        <v>127</v>
      </c>
      <c r="B52" s="178"/>
      <c r="C52" s="178"/>
      <c r="D52" s="178"/>
      <c r="E52" s="178"/>
      <c r="F52" s="178"/>
      <c r="G52" s="178"/>
      <c r="H52" s="178"/>
      <c r="I52" s="178"/>
      <c r="J52" s="178"/>
      <c r="K52" s="178"/>
      <c r="L52" s="179"/>
    </row>
    <row r="53" spans="1:12" ht="15.75">
      <c r="A53" s="55" t="s">
        <v>1</v>
      </c>
      <c r="B53" s="98">
        <v>220354.57266000006</v>
      </c>
      <c r="C53" s="111">
        <v>1374164.50923</v>
      </c>
      <c r="D53" s="112">
        <v>5148423</v>
      </c>
      <c r="E53" s="133">
        <v>437266</v>
      </c>
      <c r="F53" s="116">
        <v>4279103</v>
      </c>
      <c r="G53" s="118">
        <v>9570938</v>
      </c>
      <c r="H53" s="98">
        <v>5572416.840030004</v>
      </c>
      <c r="I53" s="145">
        <v>1608751</v>
      </c>
      <c r="J53" s="98">
        <v>982792</v>
      </c>
      <c r="K53" s="98">
        <v>1502800</v>
      </c>
      <c r="L53" s="140">
        <f>SUM(B53:K53)</f>
        <v>30697008.921920005</v>
      </c>
    </row>
    <row r="54" spans="1:12" ht="15.75">
      <c r="A54" s="85"/>
      <c r="B54" s="9"/>
      <c r="C54" s="7"/>
      <c r="D54" s="43"/>
      <c r="E54" s="7"/>
      <c r="F54" s="12"/>
      <c r="G54" s="60"/>
      <c r="H54" s="61"/>
      <c r="I54" s="12"/>
      <c r="J54" s="12"/>
      <c r="K54" s="62"/>
      <c r="L54" s="12"/>
    </row>
    <row r="55" spans="1:12" ht="20.25" customHeight="1">
      <c r="A55" s="177" t="s">
        <v>129</v>
      </c>
      <c r="B55" s="178"/>
      <c r="C55" s="178"/>
      <c r="D55" s="178"/>
      <c r="E55" s="178"/>
      <c r="F55" s="178"/>
      <c r="G55" s="178"/>
      <c r="H55" s="178"/>
      <c r="I55" s="178"/>
      <c r="J55" s="178"/>
      <c r="K55" s="178"/>
      <c r="L55" s="179"/>
    </row>
    <row r="56" spans="1:12" ht="15.75">
      <c r="A56" s="84" t="s">
        <v>68</v>
      </c>
      <c r="B56" s="98">
        <v>147</v>
      </c>
      <c r="C56" s="111">
        <v>5761.05782</v>
      </c>
      <c r="D56" s="112">
        <v>37676</v>
      </c>
      <c r="E56" s="133">
        <v>76</v>
      </c>
      <c r="F56" s="116">
        <v>7975</v>
      </c>
      <c r="G56" s="142">
        <v>41800</v>
      </c>
      <c r="H56" s="98">
        <v>42942.150079999985</v>
      </c>
      <c r="I56" s="143">
        <v>571</v>
      </c>
      <c r="J56" s="146">
        <v>0</v>
      </c>
      <c r="K56" s="116">
        <v>0</v>
      </c>
      <c r="L56" s="117">
        <f>SUM(B56:K56)</f>
        <v>136948.20789999998</v>
      </c>
    </row>
    <row r="57" spans="1:12" ht="18.75">
      <c r="A57" s="84" t="s">
        <v>116</v>
      </c>
      <c r="B57" s="98">
        <v>81</v>
      </c>
      <c r="C57" s="111">
        <v>252.62499</v>
      </c>
      <c r="D57" s="112">
        <v>6289</v>
      </c>
      <c r="E57" s="133">
        <v>29</v>
      </c>
      <c r="F57" s="116">
        <v>710</v>
      </c>
      <c r="G57" s="142">
        <v>7704</v>
      </c>
      <c r="H57" s="98">
        <v>20318.832029999998</v>
      </c>
      <c r="I57" s="147">
        <v>670</v>
      </c>
      <c r="J57" s="146">
        <v>0</v>
      </c>
      <c r="K57" s="116">
        <v>1644</v>
      </c>
      <c r="L57" s="117">
        <f>SUM(B57:K57)</f>
        <v>37698.45702</v>
      </c>
    </row>
    <row r="58" spans="1:12" ht="15.75">
      <c r="A58" s="84" t="s">
        <v>69</v>
      </c>
      <c r="B58" s="98">
        <v>115.80484000000001</v>
      </c>
      <c r="C58" s="111">
        <v>599.5</v>
      </c>
      <c r="D58" s="112">
        <v>1682</v>
      </c>
      <c r="E58" s="117">
        <v>0</v>
      </c>
      <c r="F58" s="116">
        <v>45</v>
      </c>
      <c r="G58" s="142">
        <v>1668</v>
      </c>
      <c r="H58" s="98">
        <v>4217.7475</v>
      </c>
      <c r="I58" s="121">
        <v>464</v>
      </c>
      <c r="J58" s="146">
        <v>0</v>
      </c>
      <c r="K58" s="116">
        <v>53</v>
      </c>
      <c r="L58" s="117">
        <f>SUM(B58:K58)</f>
        <v>8845.05234</v>
      </c>
    </row>
    <row r="59" spans="1:12" ht="18.75">
      <c r="A59" s="84" t="s">
        <v>117</v>
      </c>
      <c r="B59" s="98">
        <v>240.99999</v>
      </c>
      <c r="C59" s="111">
        <v>45.600019999999994</v>
      </c>
      <c r="D59" s="112">
        <v>8420</v>
      </c>
      <c r="E59" s="117">
        <v>0</v>
      </c>
      <c r="F59" s="116">
        <v>1073</v>
      </c>
      <c r="G59" s="142">
        <v>1460</v>
      </c>
      <c r="H59" s="98">
        <v>18190.141740000006</v>
      </c>
      <c r="I59" s="143">
        <v>1948</v>
      </c>
      <c r="J59" s="146">
        <v>0</v>
      </c>
      <c r="K59" s="116">
        <v>367</v>
      </c>
      <c r="L59" s="117">
        <f>SUM(B59:K59)</f>
        <v>31744.74175000001</v>
      </c>
    </row>
    <row r="60" spans="1:12" ht="15.75">
      <c r="A60" s="95"/>
      <c r="B60" s="89"/>
      <c r="C60" s="12"/>
      <c r="D60" s="44"/>
      <c r="E60" s="12"/>
      <c r="F60" s="12"/>
      <c r="G60" s="64"/>
      <c r="H60" s="65"/>
      <c r="I60" s="66"/>
      <c r="J60" s="12"/>
      <c r="K60" s="62"/>
      <c r="L60" s="12"/>
    </row>
    <row r="61" spans="1:12" ht="15" customHeight="1">
      <c r="A61" s="183" t="s">
        <v>118</v>
      </c>
      <c r="B61" s="184"/>
      <c r="C61" s="184"/>
      <c r="D61" s="184"/>
      <c r="E61" s="184"/>
      <c r="F61" s="184"/>
      <c r="G61" s="184"/>
      <c r="H61" s="184"/>
      <c r="I61" s="184"/>
      <c r="J61" s="184"/>
      <c r="K61" s="184"/>
      <c r="L61" s="185"/>
    </row>
    <row r="62" spans="1:12" ht="18.75">
      <c r="A62" s="79" t="s">
        <v>119</v>
      </c>
      <c r="B62" s="98">
        <v>0</v>
      </c>
      <c r="C62" s="148">
        <v>0</v>
      </c>
      <c r="D62" s="112">
        <v>53441</v>
      </c>
      <c r="E62" s="149">
        <v>0</v>
      </c>
      <c r="F62" s="117">
        <v>0</v>
      </c>
      <c r="G62" s="114">
        <v>210190.2432192</v>
      </c>
      <c r="H62" s="98">
        <v>48928.93535103767</v>
      </c>
      <c r="I62" s="117">
        <v>0</v>
      </c>
      <c r="J62" s="117">
        <v>0</v>
      </c>
      <c r="K62" s="150">
        <v>0</v>
      </c>
      <c r="L62" s="117">
        <f>SUM(B62:K62)</f>
        <v>312560.17857023765</v>
      </c>
    </row>
    <row r="63" spans="1:12" ht="18.75">
      <c r="A63" s="84" t="s">
        <v>120</v>
      </c>
      <c r="B63" s="98">
        <v>0</v>
      </c>
      <c r="C63" s="111">
        <v>0</v>
      </c>
      <c r="D63" s="112">
        <v>2490</v>
      </c>
      <c r="E63" s="117">
        <v>0</v>
      </c>
      <c r="F63" s="117">
        <v>0</v>
      </c>
      <c r="G63" s="114">
        <v>30089.725112</v>
      </c>
      <c r="H63" s="98">
        <v>135.38064896233118</v>
      </c>
      <c r="I63" s="117">
        <v>0</v>
      </c>
      <c r="J63" s="117">
        <v>0</v>
      </c>
      <c r="K63" s="151">
        <v>0</v>
      </c>
      <c r="L63" s="117">
        <f>SUM(B63:K63)</f>
        <v>32715.10576096233</v>
      </c>
    </row>
    <row r="64" spans="1:12" ht="18.75">
      <c r="A64" s="86" t="s">
        <v>121</v>
      </c>
      <c r="B64" s="98">
        <v>0</v>
      </c>
      <c r="C64" s="147">
        <v>0</v>
      </c>
      <c r="D64" s="112">
        <v>0</v>
      </c>
      <c r="E64" s="117">
        <v>0</v>
      </c>
      <c r="F64" s="117">
        <v>0</v>
      </c>
      <c r="G64" s="114">
        <v>10206.6</v>
      </c>
      <c r="H64" s="152">
        <v>0</v>
      </c>
      <c r="I64" s="117">
        <v>0</v>
      </c>
      <c r="J64" s="117">
        <v>0</v>
      </c>
      <c r="K64" s="151">
        <v>0</v>
      </c>
      <c r="L64" s="117">
        <f>SUM(B64:K64)</f>
        <v>10206.6</v>
      </c>
    </row>
    <row r="65" spans="1:12" ht="17.25" customHeight="1">
      <c r="A65" s="183" t="s">
        <v>122</v>
      </c>
      <c r="B65" s="184"/>
      <c r="C65" s="184"/>
      <c r="D65" s="184"/>
      <c r="E65" s="184"/>
      <c r="F65" s="184"/>
      <c r="G65" s="184"/>
      <c r="H65" s="184"/>
      <c r="I65" s="184"/>
      <c r="J65" s="184"/>
      <c r="K65" s="184"/>
      <c r="L65" s="185"/>
    </row>
    <row r="66" spans="1:12" ht="18.75">
      <c r="A66" s="79" t="s">
        <v>119</v>
      </c>
      <c r="B66" s="98">
        <v>0</v>
      </c>
      <c r="C66" s="148">
        <v>0</v>
      </c>
      <c r="D66" s="153">
        <v>0</v>
      </c>
      <c r="E66" s="149">
        <v>0</v>
      </c>
      <c r="F66" s="117">
        <v>0</v>
      </c>
      <c r="G66" s="114">
        <v>4255.02176</v>
      </c>
      <c r="H66" s="117">
        <v>0</v>
      </c>
      <c r="I66" s="117">
        <v>0</v>
      </c>
      <c r="J66" s="117">
        <v>0</v>
      </c>
      <c r="K66" s="150">
        <v>0</v>
      </c>
      <c r="L66" s="117">
        <f>SUM(B66:K66)</f>
        <v>4255.02176</v>
      </c>
    </row>
    <row r="67" spans="1:12" ht="18.75">
      <c r="A67" s="84" t="s">
        <v>123</v>
      </c>
      <c r="B67" s="98">
        <v>0</v>
      </c>
      <c r="C67" s="111">
        <v>0</v>
      </c>
      <c r="D67" s="154">
        <v>0</v>
      </c>
      <c r="E67" s="117">
        <v>0</v>
      </c>
      <c r="F67" s="117">
        <v>0</v>
      </c>
      <c r="G67" s="114">
        <v>759.616</v>
      </c>
      <c r="H67" s="117">
        <v>0</v>
      </c>
      <c r="I67" s="117">
        <v>0</v>
      </c>
      <c r="J67" s="117">
        <v>0</v>
      </c>
      <c r="K67" s="151">
        <v>0</v>
      </c>
      <c r="L67" s="117">
        <f>SUM(B67:K67)</f>
        <v>759.616</v>
      </c>
    </row>
    <row r="68" spans="1:12" ht="18.75">
      <c r="A68" s="86" t="s">
        <v>121</v>
      </c>
      <c r="B68" s="98">
        <v>0</v>
      </c>
      <c r="C68" s="147">
        <v>0</v>
      </c>
      <c r="D68" s="154">
        <v>0</v>
      </c>
      <c r="E68" s="117">
        <v>0</v>
      </c>
      <c r="F68" s="117">
        <v>0</v>
      </c>
      <c r="G68" s="114">
        <v>0</v>
      </c>
      <c r="H68" s="117">
        <v>0</v>
      </c>
      <c r="I68" s="117">
        <v>0</v>
      </c>
      <c r="J68" s="117">
        <v>0</v>
      </c>
      <c r="K68" s="151">
        <v>0</v>
      </c>
      <c r="L68" s="117">
        <f>SUM(B68:K68)</f>
        <v>0</v>
      </c>
    </row>
    <row r="69" spans="1:12" ht="15.75">
      <c r="A69" s="30"/>
      <c r="B69" s="15"/>
      <c r="C69" s="15"/>
      <c r="D69" s="15"/>
      <c r="E69" s="7"/>
      <c r="F69" s="7"/>
      <c r="G69" s="7"/>
      <c r="H69" s="8"/>
      <c r="I69" s="7"/>
      <c r="J69" s="7"/>
      <c r="K69" s="7"/>
      <c r="L69" s="29"/>
    </row>
    <row r="70" spans="1:12" ht="15.75">
      <c r="A70" s="31"/>
      <c r="B70" s="15"/>
      <c r="C70" s="15"/>
      <c r="D70" s="15"/>
      <c r="E70" s="7"/>
      <c r="F70" s="7"/>
      <c r="G70" s="7"/>
      <c r="H70" s="8"/>
      <c r="I70" s="7"/>
      <c r="J70" s="7"/>
      <c r="K70" s="7"/>
      <c r="L70" s="29"/>
    </row>
    <row r="71" spans="1:12" ht="15.75">
      <c r="A71" s="32" t="s">
        <v>39</v>
      </c>
      <c r="B71" s="15"/>
      <c r="C71" s="15"/>
      <c r="D71" s="15"/>
      <c r="E71" s="7"/>
      <c r="F71" s="7"/>
      <c r="G71" s="7"/>
      <c r="H71" s="8"/>
      <c r="I71" s="7"/>
      <c r="J71" s="7"/>
      <c r="K71" s="7"/>
      <c r="L71" s="29"/>
    </row>
    <row r="72" spans="1:12" ht="54.75">
      <c r="A72" s="33" t="s">
        <v>95</v>
      </c>
      <c r="B72" s="15"/>
      <c r="C72" s="15"/>
      <c r="D72" s="15"/>
      <c r="E72" s="7"/>
      <c r="F72" s="7"/>
      <c r="G72" s="7"/>
      <c r="H72" s="8"/>
      <c r="I72" s="7"/>
      <c r="J72" s="7"/>
      <c r="K72" s="7"/>
      <c r="L72" s="29"/>
    </row>
    <row r="73" spans="1:12" ht="25.5" customHeight="1">
      <c r="A73" s="34" t="s">
        <v>96</v>
      </c>
      <c r="B73" s="25"/>
      <c r="C73" s="25"/>
      <c r="D73" s="25"/>
      <c r="E73" s="7"/>
      <c r="F73" s="7"/>
      <c r="G73" s="7"/>
      <c r="H73" s="8"/>
      <c r="I73" s="7"/>
      <c r="J73" s="7"/>
      <c r="K73" s="7"/>
      <c r="L73" s="29"/>
    </row>
    <row r="74" spans="1:12" ht="18.75" customHeight="1">
      <c r="A74" s="34" t="s">
        <v>97</v>
      </c>
      <c r="B74" s="25"/>
      <c r="C74" s="25"/>
      <c r="D74" s="25"/>
      <c r="E74" s="7"/>
      <c r="F74" s="7"/>
      <c r="G74" s="7"/>
      <c r="H74" s="8"/>
      <c r="I74" s="7"/>
      <c r="J74" s="7"/>
      <c r="K74" s="7"/>
      <c r="L74" s="29"/>
    </row>
    <row r="75" spans="1:12" ht="25.5" customHeight="1">
      <c r="A75" s="34" t="s">
        <v>98</v>
      </c>
      <c r="B75" s="25"/>
      <c r="C75" s="25"/>
      <c r="D75" s="25"/>
      <c r="E75" s="7"/>
      <c r="F75" s="7"/>
      <c r="G75" s="7"/>
      <c r="H75" s="8"/>
      <c r="I75" s="7"/>
      <c r="J75" s="7"/>
      <c r="K75" s="7"/>
      <c r="L75" s="29"/>
    </row>
    <row r="76" spans="1:12" ht="28.5" customHeight="1">
      <c r="A76" s="24" t="s">
        <v>99</v>
      </c>
      <c r="B76" s="26"/>
      <c r="C76" s="26"/>
      <c r="D76" s="26"/>
      <c r="E76" s="7"/>
      <c r="F76" s="7"/>
      <c r="G76" s="7"/>
      <c r="H76" s="8"/>
      <c r="I76" s="7"/>
      <c r="J76" s="7"/>
      <c r="K76" s="7"/>
      <c r="L76" s="29"/>
    </row>
    <row r="77" spans="1:12" ht="12.75" customHeight="1">
      <c r="A77" s="35"/>
      <c r="B77" s="26"/>
      <c r="C77" s="26"/>
      <c r="D77" s="26"/>
      <c r="E77" s="7"/>
      <c r="F77" s="7"/>
      <c r="G77" s="7"/>
      <c r="H77" s="8"/>
      <c r="I77" s="7"/>
      <c r="J77" s="7"/>
      <c r="K77" s="7"/>
      <c r="L77" s="29"/>
    </row>
    <row r="78" spans="1:12" ht="87.75" customHeight="1">
      <c r="A78" s="33" t="s">
        <v>100</v>
      </c>
      <c r="B78" s="26"/>
      <c r="C78" s="26"/>
      <c r="D78" s="26"/>
      <c r="E78" s="7"/>
      <c r="F78" s="7"/>
      <c r="G78" s="7"/>
      <c r="H78" s="8"/>
      <c r="I78" s="7"/>
      <c r="J78" s="7"/>
      <c r="K78" s="7"/>
      <c r="L78" s="29"/>
    </row>
    <row r="79" spans="1:12" ht="12.75" customHeight="1">
      <c r="A79" s="36"/>
      <c r="B79" s="26"/>
      <c r="C79" s="26"/>
      <c r="D79" s="26"/>
      <c r="E79" s="7"/>
      <c r="F79" s="7"/>
      <c r="G79" s="7"/>
      <c r="H79" s="8"/>
      <c r="I79" s="7"/>
      <c r="J79" s="7"/>
      <c r="K79" s="7"/>
      <c r="L79" s="29"/>
    </row>
    <row r="80" spans="1:12" ht="33.75" customHeight="1">
      <c r="A80" s="33" t="s">
        <v>101</v>
      </c>
      <c r="B80" s="26"/>
      <c r="C80" s="26"/>
      <c r="D80" s="26"/>
      <c r="E80" s="7"/>
      <c r="F80" s="7"/>
      <c r="G80" s="7"/>
      <c r="H80" s="8"/>
      <c r="I80" s="7"/>
      <c r="J80" s="7"/>
      <c r="K80" s="7"/>
      <c r="L80" s="29"/>
    </row>
    <row r="81" spans="1:12" ht="25.5" customHeight="1">
      <c r="A81" s="37" t="s">
        <v>102</v>
      </c>
      <c r="B81" s="26"/>
      <c r="C81" s="26"/>
      <c r="D81" s="26"/>
      <c r="E81" s="7"/>
      <c r="F81" s="7"/>
      <c r="G81" s="7"/>
      <c r="H81" s="8"/>
      <c r="I81" s="7"/>
      <c r="J81" s="7"/>
      <c r="K81" s="7"/>
      <c r="L81" s="29"/>
    </row>
    <row r="82" spans="1:12" ht="38.25" customHeight="1">
      <c r="A82" s="34" t="s">
        <v>103</v>
      </c>
      <c r="B82" s="26"/>
      <c r="C82" s="26"/>
      <c r="D82" s="26"/>
      <c r="E82" s="7"/>
      <c r="F82" s="7"/>
      <c r="G82" s="7"/>
      <c r="H82" s="8"/>
      <c r="I82" s="7"/>
      <c r="J82" s="7"/>
      <c r="K82" s="7"/>
      <c r="L82" s="29"/>
    </row>
    <row r="83" spans="1:12" ht="15.75">
      <c r="A83" s="29"/>
      <c r="B83" s="7"/>
      <c r="C83" s="7"/>
      <c r="D83" s="7"/>
      <c r="E83" s="7"/>
      <c r="F83" s="7"/>
      <c r="G83" s="7"/>
      <c r="H83" s="8"/>
      <c r="I83" s="7"/>
      <c r="J83" s="7"/>
      <c r="K83" s="7"/>
      <c r="L83" s="29"/>
    </row>
    <row r="84" spans="1:12" ht="12.75" customHeight="1">
      <c r="A84" s="38"/>
      <c r="B84" s="7"/>
      <c r="C84" s="7"/>
      <c r="D84" s="7"/>
      <c r="E84" s="7"/>
      <c r="F84" s="7"/>
      <c r="G84" s="7"/>
      <c r="H84" s="8"/>
      <c r="I84" s="7"/>
      <c r="J84" s="7"/>
      <c r="K84" s="7"/>
      <c r="L84" s="29"/>
    </row>
  </sheetData>
  <sheetProtection/>
  <mergeCells count="10">
    <mergeCell ref="A52:L52"/>
    <mergeCell ref="A43:L43"/>
    <mergeCell ref="A55:L55"/>
    <mergeCell ref="A61:L61"/>
    <mergeCell ref="A65:L65"/>
    <mergeCell ref="A1:K1"/>
    <mergeCell ref="A2:K2"/>
    <mergeCell ref="A36:L36"/>
    <mergeCell ref="A39:L39"/>
    <mergeCell ref="A46:L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2012-12-20T09:59:10Z</cp:lastPrinted>
  <dcterms:created xsi:type="dcterms:W3CDTF">2006-01-23T08:29:20Z</dcterms:created>
  <dcterms:modified xsi:type="dcterms:W3CDTF">2013-04-18T13:46:09Z</dcterms:modified>
  <cp:category/>
  <cp:version/>
  <cp:contentType/>
  <cp:contentStatus/>
</cp:coreProperties>
</file>