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<sst xmlns="http://schemas.openxmlformats.org/spreadsheetml/2006/main" count="92" uniqueCount="74">
  <si>
    <t>Pretenzijos bankams ir kitoms kredito bei finansų institucijoms</t>
  </si>
  <si>
    <t>Skolos vertybiniai popieriai</t>
  </si>
  <si>
    <t>Įsisikolinimas bankams ir kitoms kredito bei finansų institucijoms</t>
  </si>
  <si>
    <t>Indėliai ir akredityvai</t>
  </si>
  <si>
    <t>Specialieji ir skolinimosi fondai</t>
  </si>
  <si>
    <t>Akcininkų nuosavybė</t>
  </si>
  <si>
    <t>Įregistruotas akcinis kapitalas</t>
  </si>
  <si>
    <t>Pagrindiniai bankų veiklos rodikliai</t>
  </si>
  <si>
    <t xml:space="preserve">    - fizinių asmenų indėliai</t>
  </si>
  <si>
    <t xml:space="preserve">    - juridinių asmenų indėliai</t>
  </si>
  <si>
    <t xml:space="preserve"> Iš jų įsiskolinimai patronuojančiam bankui ar kitai patronuojančiai kredito bei finansų institucijai</t>
  </si>
  <si>
    <t>Banko garantijos ir laidavimai</t>
  </si>
  <si>
    <t>Banko išleisti akredityvai</t>
  </si>
  <si>
    <t>iš jų lėšos bankuose ir fin. institucijose</t>
  </si>
  <si>
    <t>iš jų paskolos bankams ir fin. institucijoms</t>
  </si>
  <si>
    <t>Turtas</t>
  </si>
  <si>
    <t>iš jų paskolos fiziniams asmenims</t>
  </si>
  <si>
    <t>iš jų paskolos juridiniams asmenims</t>
  </si>
  <si>
    <t>Įsipareigojimai ir akcininkų nuosavybė</t>
  </si>
  <si>
    <r>
      <t xml:space="preserve">Specialieji atidėjiniai </t>
    </r>
    <r>
      <rPr>
        <sz val="10"/>
        <rFont val="Arial"/>
        <family val="0"/>
      </rPr>
      <t>(su minuso ženklu)</t>
    </r>
  </si>
  <si>
    <t>Klientams suteiktos paskolos</t>
  </si>
  <si>
    <t>Indėliai iki pareikalavimo</t>
  </si>
  <si>
    <t>Terminuotieji indėliai</t>
  </si>
  <si>
    <t>iš jų atvirkštiniai atpirkimo sandoriai ir skolos įsipareigojimų supirkimas</t>
  </si>
  <si>
    <t xml:space="preserve">       - būsto paskolos**</t>
  </si>
  <si>
    <t xml:space="preserve">       - vartojamosios paskolos***</t>
  </si>
  <si>
    <t>*** - paskolos be užstato, be konkrečios paskirties, overdraftai sąskaitose, overdraftai kortelėse</t>
  </si>
  <si>
    <t xml:space="preserve">       - kitos paskolos****</t>
  </si>
  <si>
    <t>**** - kitos paskolos fiziniams asmenims, nepriskiriamos būsto ir vartojamosioms paskoloms</t>
  </si>
  <si>
    <t>* - čia fiziniams asmenims indvidualios įmonės, ūkininkai, patentininkai, namų ūkius aptarnaujančios įmonės nepriskiriamos</t>
  </si>
  <si>
    <t>** - traktuojamos taip pat, kaip Lietuvos banko Kredito įstaigų priežiūros departamentui teikiamame papildomame balansinės ataskaitos iššifravime</t>
  </si>
  <si>
    <t>Paskolos fiziniams asmenims* nominalia verte (neatėmus specialiųjų atidėjimų, nepridėjus sukauptų palūkanų ir administravimo mokesčio)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</si>
  <si>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</si>
  <si>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</si>
  <si>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</si>
  <si>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</si>
  <si>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</si>
  <si>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</si>
  <si>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</si>
  <si>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</si>
  <si>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</si>
  <si>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</si>
  <si>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</si>
  <si>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>2006 m. rugpjūčio mėn. pabaigoje, tūkst. Lt</t>
  </si>
  <si>
    <t>Main Indicators of Banks</t>
  </si>
  <si>
    <t>August 2006 (end of period), thousands LTL</t>
  </si>
  <si>
    <t>Claims on banks and other credit and financial institutions</t>
  </si>
  <si>
    <t>o/w: deposits with banks and financial institutions</t>
  </si>
  <si>
    <t>o/w: loans to banks and financial institutions</t>
  </si>
  <si>
    <t>Loans granted</t>
  </si>
  <si>
    <t>o/w: loans to Individuals</t>
  </si>
  <si>
    <t xml:space="preserve">o/w: loans to legal entities  </t>
  </si>
  <si>
    <t>o/w: reverse repos and factoring</t>
  </si>
  <si>
    <t>Debt securities</t>
  </si>
  <si>
    <t xml:space="preserve">Specific provisions </t>
  </si>
  <si>
    <t>Assets</t>
  </si>
  <si>
    <t>Liabilities to banks and other credit and financial institutions</t>
  </si>
  <si>
    <t xml:space="preserve">o/w: Liabilities to parent banks and other financial institutions </t>
  </si>
  <si>
    <t>Deposits and letters of credit</t>
  </si>
  <si>
    <t>Demand deposits</t>
  </si>
  <si>
    <t>- individuals</t>
  </si>
  <si>
    <t xml:space="preserve">- legal entities  </t>
  </si>
  <si>
    <t>Deposits with agreed maturity</t>
  </si>
  <si>
    <t>- legal entities</t>
  </si>
  <si>
    <t>Specific and lending funds</t>
  </si>
  <si>
    <t>Shareholders equity</t>
  </si>
  <si>
    <t>Registered share capital</t>
  </si>
  <si>
    <t>Liabilities and shareholders equity</t>
  </si>
  <si>
    <t>Guarantees and warrantees</t>
  </si>
  <si>
    <t>Commitments to issue letters of credit</t>
  </si>
  <si>
    <t>Housing loans</t>
  </si>
  <si>
    <t>Consumer loans</t>
  </si>
  <si>
    <t>Other loans</t>
  </si>
  <si>
    <t>Loans to Individuals, nominal value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</si>
</sst>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21" applyNumberFormat="1" applyFont="1" applyFill="1" applyBorder="1">
      <alignment/>
      <protection/>
    </xf>
    <xf numFmtId="3" fontId="0" fillId="0" borderId="1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5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0" fillId="0" borderId="2" xfId="0" applyFont="1" applyBorder="1" applyAlignment="1">
      <alignment horizontal="left" shrinkToFit="1" readingOrder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6" xfId="0" applyFont="1" applyBorder="1" applyAlignment="1">
      <alignment horizontal="left" shrinkToFit="1" readingOrder="1"/>
    </xf>
    <xf numFmtId="0" fontId="0" fillId="0" borderId="4" xfId="0" applyFont="1" applyBorder="1" applyAlignment="1">
      <alignment horizontal="left" shrinkToFit="1" readingOrder="1"/>
    </xf>
    <xf numFmtId="0" fontId="0" fillId="0" borderId="2" xfId="0" applyFont="1" applyBorder="1" applyAlignment="1">
      <alignment horizontal="left" shrinkToFit="1" readingOrder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tistik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5" zoomScaleNormal="75" zoomScaleSheetLayoutView="100" workbookViewId="0" topLeftCell="A13">
      <selection activeCell="A1" sqref="A1"/>
    </sheetView>
  </sheetViews>
  <sheetFormatPr defaultColWidth="9.140625" defaultRowHeight="12.75"/>
  <cols>
    <col min="1" max="1" width="40.57421875" style="2" customWidth="1"/>
    <col min="2" max="12" width="11.7109375" style="3" customWidth="1"/>
    <col min="13" max="21" width="8.8515625" style="3" customWidth="1"/>
    <col min="22" max="22" width="10.7109375" style="3" customWidth="1"/>
    <col min="23" max="16384" width="8.8515625" style="3" customWidth="1"/>
  </cols>
  <sheetData>
    <row r="1" spans="6:12" ht="12.75">
      <c r="F1" s="22"/>
      <c r="G1" s="22"/>
      <c r="H1" s="22"/>
      <c r="I1" s="22"/>
      <c r="J1" s="22"/>
      <c r="K1" s="22"/>
      <c r="L1" s="22"/>
    </row>
    <row r="2" spans="6:12" ht="12.75">
      <c r="F2" s="28"/>
      <c r="G2" s="28"/>
      <c r="H2" s="28"/>
      <c r="I2" s="28"/>
      <c r="J2" s="28"/>
      <c r="K2" s="28"/>
      <c r="L2" s="28"/>
    </row>
    <row r="4" spans="1:12" s="1" customFormat="1" ht="15.75">
      <c r="A4" s="29" t="s">
        <v>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1" customFormat="1" ht="15.75">
      <c r="A5" s="29" t="s">
        <v>43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159" customHeight="1">
      <c r="A7" s="14"/>
      <c r="B7" s="8" t="s">
        <v>35</v>
      </c>
      <c r="C7" s="8" t="s">
        <v>32</v>
      </c>
      <c r="D7" s="9" t="s">
        <v>33</v>
      </c>
      <c r="E7" s="8" t="s">
        <v>34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 ht="25.5">
      <c r="A8" s="14" t="s">
        <v>0</v>
      </c>
      <c r="B8" s="10">
        <v>554196</v>
      </c>
      <c r="C8" s="10">
        <v>1510953</v>
      </c>
      <c r="D8" s="10">
        <v>1433715</v>
      </c>
      <c r="E8" s="10">
        <v>489548</v>
      </c>
      <c r="F8" s="10">
        <v>99842</v>
      </c>
      <c r="G8" s="10">
        <v>581557</v>
      </c>
      <c r="H8" s="10">
        <v>13945</v>
      </c>
      <c r="I8" s="10">
        <v>201859</v>
      </c>
      <c r="J8" s="10">
        <v>1550227</v>
      </c>
      <c r="K8" s="10">
        <v>223435</v>
      </c>
      <c r="L8" s="10">
        <v>1625155</v>
      </c>
    </row>
    <row r="9" spans="1:12" ht="12.75">
      <c r="A9" s="15" t="s">
        <v>13</v>
      </c>
      <c r="B9" s="10">
        <v>554196</v>
      </c>
      <c r="C9" s="10">
        <v>1091413</v>
      </c>
      <c r="D9" s="10">
        <v>1161788</v>
      </c>
      <c r="E9" s="10">
        <v>156662</v>
      </c>
      <c r="F9" s="10">
        <v>77991</v>
      </c>
      <c r="G9" s="10">
        <f>SUM(G8-G10)</f>
        <v>369630</v>
      </c>
      <c r="H9" s="10">
        <f>H8-H10</f>
        <v>13699</v>
      </c>
      <c r="I9" s="10">
        <v>43550</v>
      </c>
      <c r="J9" s="10">
        <f>+J8-J10</f>
        <v>800364</v>
      </c>
      <c r="K9" s="11">
        <v>141396</v>
      </c>
      <c r="L9" s="10">
        <v>1197138</v>
      </c>
    </row>
    <row r="10" spans="1:12" ht="12.75">
      <c r="A10" s="15" t="s">
        <v>14</v>
      </c>
      <c r="B10" s="10"/>
      <c r="C10" s="10">
        <v>419540</v>
      </c>
      <c r="D10" s="10">
        <v>271927</v>
      </c>
      <c r="E10" s="10">
        <v>332886</v>
      </c>
      <c r="F10" s="10">
        <v>21851</v>
      </c>
      <c r="G10" s="10">
        <v>211927</v>
      </c>
      <c r="H10" s="10">
        <v>246</v>
      </c>
      <c r="I10" s="10">
        <v>158309</v>
      </c>
      <c r="J10" s="10">
        <v>749863</v>
      </c>
      <c r="K10" s="10">
        <v>82039</v>
      </c>
      <c r="L10" s="10">
        <v>428017</v>
      </c>
    </row>
    <row r="11" spans="1:12" ht="12.75">
      <c r="A11" s="14" t="s">
        <v>20</v>
      </c>
      <c r="B11" s="10">
        <v>715738</v>
      </c>
      <c r="C11" s="10">
        <v>8010067</v>
      </c>
      <c r="D11" s="10">
        <v>911597</v>
      </c>
      <c r="E11" s="10">
        <v>5209665</v>
      </c>
      <c r="F11" s="10">
        <v>179417</v>
      </c>
      <c r="G11" s="10">
        <v>2043106</v>
      </c>
      <c r="H11" s="10">
        <v>418289</v>
      </c>
      <c r="I11" s="10">
        <v>2991337</v>
      </c>
      <c r="J11" s="10">
        <v>11698747</v>
      </c>
      <c r="K11" s="10">
        <v>788366</v>
      </c>
      <c r="L11" s="10">
        <v>628676</v>
      </c>
    </row>
    <row r="12" spans="1:12" ht="12.75">
      <c r="A12" s="15" t="s">
        <v>16</v>
      </c>
      <c r="B12" s="10">
        <v>4145</v>
      </c>
      <c r="C12" s="10">
        <v>3732295</v>
      </c>
      <c r="D12" s="10">
        <v>441706</v>
      </c>
      <c r="E12" s="10">
        <v>2173973</v>
      </c>
      <c r="F12" s="10">
        <v>28432</v>
      </c>
      <c r="G12" s="10">
        <v>680683</v>
      </c>
      <c r="H12" s="10">
        <f>6650+189118</f>
        <v>195768</v>
      </c>
      <c r="I12" s="10">
        <v>1536392</v>
      </c>
      <c r="J12" s="10">
        <v>3414019</v>
      </c>
      <c r="K12" s="10">
        <v>131104</v>
      </c>
      <c r="L12" s="10">
        <v>96602</v>
      </c>
    </row>
    <row r="13" spans="1:12" ht="27" customHeight="1">
      <c r="A13" s="15" t="s">
        <v>17</v>
      </c>
      <c r="B13" s="10">
        <v>711593</v>
      </c>
      <c r="C13" s="10">
        <v>4265706</v>
      </c>
      <c r="D13" s="10">
        <v>463516</v>
      </c>
      <c r="E13" s="10">
        <v>3013039</v>
      </c>
      <c r="F13" s="10">
        <v>145294</v>
      </c>
      <c r="G13" s="10">
        <f>SUM(G11-G12-G14)</f>
        <v>1359372</v>
      </c>
      <c r="H13" s="10">
        <f>H11-H14-H12</f>
        <v>216451</v>
      </c>
      <c r="I13" s="10">
        <v>1409231</v>
      </c>
      <c r="J13" s="10">
        <f>+J11-J12-J14</f>
        <v>7990456</v>
      </c>
      <c r="K13" s="10">
        <v>634381</v>
      </c>
      <c r="L13" s="10">
        <v>432213</v>
      </c>
    </row>
    <row r="14" spans="1:12" ht="26.25" customHeight="1">
      <c r="A14" s="15" t="s">
        <v>23</v>
      </c>
      <c r="B14" s="10"/>
      <c r="C14" s="10">
        <v>12066</v>
      </c>
      <c r="D14" s="10">
        <v>6375</v>
      </c>
      <c r="E14" s="10">
        <v>22653</v>
      </c>
      <c r="F14" s="10">
        <v>5691</v>
      </c>
      <c r="G14" s="10">
        <v>3051</v>
      </c>
      <c r="H14" s="10">
        <f>5317+753</f>
        <v>6070</v>
      </c>
      <c r="I14" s="10">
        <v>45714</v>
      </c>
      <c r="J14" s="10">
        <v>294272</v>
      </c>
      <c r="K14" s="10">
        <v>22881</v>
      </c>
      <c r="L14" s="10">
        <v>99861</v>
      </c>
    </row>
    <row r="15" spans="1:12" ht="12.75">
      <c r="A15" s="14" t="s">
        <v>1</v>
      </c>
      <c r="B15" s="10">
        <v>6464</v>
      </c>
      <c r="C15" s="10">
        <v>1247702</v>
      </c>
      <c r="D15" s="10">
        <v>773636</v>
      </c>
      <c r="E15" s="10">
        <v>497550</v>
      </c>
      <c r="F15" s="10">
        <v>38218</v>
      </c>
      <c r="G15" s="10">
        <v>12143</v>
      </c>
      <c r="H15" s="10">
        <v>170401</v>
      </c>
      <c r="I15" s="10">
        <v>281810</v>
      </c>
      <c r="J15" s="10">
        <v>2297499</v>
      </c>
      <c r="K15" s="10">
        <v>162916</v>
      </c>
      <c r="L15" s="10">
        <v>294473</v>
      </c>
    </row>
    <row r="16" spans="1:12" ht="12.75">
      <c r="A16" s="14" t="s">
        <v>19</v>
      </c>
      <c r="B16" s="10">
        <v>-3618</v>
      </c>
      <c r="C16" s="10">
        <v>-83804</v>
      </c>
      <c r="D16" s="10">
        <v>-18156</v>
      </c>
      <c r="E16" s="10">
        <v>-30189</v>
      </c>
      <c r="F16" s="10">
        <v>-3888</v>
      </c>
      <c r="G16" s="10">
        <v>-20155</v>
      </c>
      <c r="H16" s="10">
        <v>-2978</v>
      </c>
      <c r="I16" s="10">
        <v>-12698</v>
      </c>
      <c r="J16" s="10">
        <v>-125053</v>
      </c>
      <c r="K16" s="10">
        <v>-1879</v>
      </c>
      <c r="L16" s="10">
        <v>-48172</v>
      </c>
    </row>
    <row r="17" spans="1:12" ht="12.75">
      <c r="A17" s="6" t="s">
        <v>15</v>
      </c>
      <c r="B17" s="10">
        <v>1311448</v>
      </c>
      <c r="C17" s="10">
        <v>11979728</v>
      </c>
      <c r="D17" s="10">
        <v>3561557</v>
      </c>
      <c r="E17" s="10">
        <v>6709481</v>
      </c>
      <c r="F17" s="10">
        <v>364363</v>
      </c>
      <c r="G17" s="10">
        <v>2661899</v>
      </c>
      <c r="H17" s="10">
        <v>682492</v>
      </c>
      <c r="I17" s="10">
        <v>3651065</v>
      </c>
      <c r="J17" s="10">
        <v>17204634</v>
      </c>
      <c r="K17" s="10">
        <v>1309534</v>
      </c>
      <c r="L17" s="10">
        <v>2852050</v>
      </c>
    </row>
    <row r="18" spans="1:12" ht="25.5">
      <c r="A18" s="14" t="s">
        <v>2</v>
      </c>
      <c r="B18" s="10">
        <v>541353</v>
      </c>
      <c r="C18" s="10">
        <v>1548859</v>
      </c>
      <c r="D18" s="10">
        <v>264429</v>
      </c>
      <c r="E18" s="10">
        <v>2635060</v>
      </c>
      <c r="F18" s="10">
        <v>33315</v>
      </c>
      <c r="G18" s="10">
        <v>1887722</v>
      </c>
      <c r="H18" s="10">
        <v>288468</v>
      </c>
      <c r="I18" s="10">
        <v>2083012</v>
      </c>
      <c r="J18" s="10">
        <v>4989901</v>
      </c>
      <c r="K18" s="10">
        <v>64673</v>
      </c>
      <c r="L18" s="10">
        <v>504206</v>
      </c>
    </row>
    <row r="19" spans="1:12" ht="38.25">
      <c r="A19" s="16" t="s">
        <v>10</v>
      </c>
      <c r="B19" s="10">
        <v>533125</v>
      </c>
      <c r="C19" s="10">
        <v>291681</v>
      </c>
      <c r="D19" s="10">
        <v>0</v>
      </c>
      <c r="E19" s="10">
        <v>0</v>
      </c>
      <c r="F19" s="10">
        <v>0</v>
      </c>
      <c r="G19" s="10">
        <v>1870723</v>
      </c>
      <c r="H19" s="10">
        <v>220712</v>
      </c>
      <c r="I19" s="10">
        <v>1905420</v>
      </c>
      <c r="J19" s="10">
        <v>4464945</v>
      </c>
      <c r="K19" s="10">
        <v>0</v>
      </c>
      <c r="L19" s="10">
        <v>0</v>
      </c>
    </row>
    <row r="20" spans="1:12" ht="12.75">
      <c r="A20" s="14" t="s">
        <v>3</v>
      </c>
      <c r="B20" s="10">
        <v>706374</v>
      </c>
      <c r="C20" s="10">
        <v>8208588</v>
      </c>
      <c r="D20" s="10">
        <v>2839435</v>
      </c>
      <c r="E20" s="10">
        <v>2777384</v>
      </c>
      <c r="F20" s="10">
        <v>191774</v>
      </c>
      <c r="G20" s="10">
        <v>750046</v>
      </c>
      <c r="H20" s="10">
        <v>282057</v>
      </c>
      <c r="I20" s="10">
        <v>913344</v>
      </c>
      <c r="J20" s="10">
        <v>8401500</v>
      </c>
      <c r="K20" s="10">
        <v>1008577</v>
      </c>
      <c r="L20" s="10">
        <v>2036427</v>
      </c>
    </row>
    <row r="21" spans="1:14" ht="12.75">
      <c r="A21" s="14" t="s">
        <v>21</v>
      </c>
      <c r="B21" s="10">
        <v>682673</v>
      </c>
      <c r="C21" s="10">
        <v>5378980</v>
      </c>
      <c r="D21" s="10">
        <v>1405765</v>
      </c>
      <c r="E21" s="10">
        <v>1779459</v>
      </c>
      <c r="F21" s="10">
        <v>72638</v>
      </c>
      <c r="G21" s="10">
        <v>439689</v>
      </c>
      <c r="H21" s="10">
        <v>171670</v>
      </c>
      <c r="I21" s="10">
        <v>353396</v>
      </c>
      <c r="J21" s="10">
        <v>5368762</v>
      </c>
      <c r="K21" s="10">
        <v>300227</v>
      </c>
      <c r="L21" s="10">
        <v>794383</v>
      </c>
      <c r="N21" s="7"/>
    </row>
    <row r="22" spans="1:12" ht="12.75">
      <c r="A22" s="15" t="s">
        <v>8</v>
      </c>
      <c r="B22" s="10">
        <v>2181</v>
      </c>
      <c r="C22" s="10">
        <v>3473022</v>
      </c>
      <c r="D22" s="10">
        <v>407675</v>
      </c>
      <c r="E22" s="10">
        <v>604987</v>
      </c>
      <c r="F22" s="10">
        <v>16435</v>
      </c>
      <c r="G22" s="10">
        <v>71460</v>
      </c>
      <c r="H22" s="10">
        <v>40998</v>
      </c>
      <c r="I22" s="10">
        <v>147698</v>
      </c>
      <c r="J22" s="10">
        <v>2135269</v>
      </c>
      <c r="K22" s="10">
        <v>79720</v>
      </c>
      <c r="L22" s="10">
        <v>107055</v>
      </c>
    </row>
    <row r="23" spans="1:12" ht="12.75">
      <c r="A23" s="15" t="s">
        <v>9</v>
      </c>
      <c r="B23" s="10">
        <v>680492</v>
      </c>
      <c r="C23" s="10">
        <v>1905958</v>
      </c>
      <c r="D23" s="10">
        <v>998090</v>
      </c>
      <c r="E23" s="10">
        <v>1174472</v>
      </c>
      <c r="F23" s="10">
        <v>56203</v>
      </c>
      <c r="G23" s="10">
        <f>SUM(G21-G22)</f>
        <v>368229</v>
      </c>
      <c r="H23" s="10">
        <f>H21-H22</f>
        <v>130672</v>
      </c>
      <c r="I23" s="10">
        <v>205698</v>
      </c>
      <c r="J23" s="10">
        <f>+J21-J22</f>
        <v>3233493</v>
      </c>
      <c r="K23" s="10">
        <v>220507</v>
      </c>
      <c r="L23" s="10">
        <v>687328</v>
      </c>
    </row>
    <row r="24" spans="1:14" ht="12.75">
      <c r="A24" s="14" t="s">
        <v>22</v>
      </c>
      <c r="B24" s="10">
        <v>23701</v>
      </c>
      <c r="C24" s="10">
        <v>2829608</v>
      </c>
      <c r="D24" s="10">
        <v>1433670</v>
      </c>
      <c r="E24" s="10">
        <v>997925</v>
      </c>
      <c r="F24" s="10">
        <v>119136</v>
      </c>
      <c r="G24" s="10">
        <v>310357</v>
      </c>
      <c r="H24" s="10">
        <v>110387</v>
      </c>
      <c r="I24" s="10">
        <v>559948</v>
      </c>
      <c r="J24" s="10">
        <v>3032738</v>
      </c>
      <c r="K24" s="10">
        <v>708350</v>
      </c>
      <c r="L24" s="10">
        <v>1242044</v>
      </c>
      <c r="N24" s="7"/>
    </row>
    <row r="25" spans="1:12" ht="12.75">
      <c r="A25" s="15" t="s">
        <v>8</v>
      </c>
      <c r="B25" s="10">
        <v>9033</v>
      </c>
      <c r="C25" s="10">
        <v>2576479</v>
      </c>
      <c r="D25" s="10">
        <v>1169064</v>
      </c>
      <c r="E25" s="10">
        <v>807463</v>
      </c>
      <c r="F25" s="10">
        <v>109307</v>
      </c>
      <c r="G25" s="10">
        <v>63090</v>
      </c>
      <c r="H25" s="10">
        <v>74063</v>
      </c>
      <c r="I25" s="10">
        <v>263840</v>
      </c>
      <c r="J25" s="10">
        <v>2408519</v>
      </c>
      <c r="K25" s="10">
        <v>439947</v>
      </c>
      <c r="L25" s="10">
        <v>812335</v>
      </c>
    </row>
    <row r="26" spans="1:12" ht="12.75">
      <c r="A26" s="15" t="s">
        <v>9</v>
      </c>
      <c r="B26" s="10">
        <v>14668</v>
      </c>
      <c r="C26" s="10">
        <v>253129</v>
      </c>
      <c r="D26" s="10">
        <v>264606</v>
      </c>
      <c r="E26" s="10">
        <v>190462</v>
      </c>
      <c r="F26" s="10">
        <v>9829</v>
      </c>
      <c r="G26" s="10">
        <f>SUM(G24-G25)</f>
        <v>247267</v>
      </c>
      <c r="H26" s="10">
        <f>H24-H25</f>
        <v>36324</v>
      </c>
      <c r="I26" s="10">
        <v>296108</v>
      </c>
      <c r="J26" s="10">
        <f>+J24-J25</f>
        <v>624219</v>
      </c>
      <c r="K26" s="10">
        <f>K24-K25</f>
        <v>268403</v>
      </c>
      <c r="L26" s="10">
        <v>429709</v>
      </c>
    </row>
    <row r="27" spans="1:12" ht="12.75">
      <c r="A27" s="14" t="s">
        <v>4</v>
      </c>
      <c r="B27" s="10">
        <v>0</v>
      </c>
      <c r="C27" s="10">
        <v>519387</v>
      </c>
      <c r="D27" s="10">
        <v>23738</v>
      </c>
      <c r="E27" s="10">
        <v>99706</v>
      </c>
      <c r="F27" s="10">
        <v>39759</v>
      </c>
      <c r="G27" s="10">
        <v>0</v>
      </c>
      <c r="H27" s="10">
        <v>0</v>
      </c>
      <c r="I27" s="10">
        <v>0</v>
      </c>
      <c r="J27" s="10">
        <v>581980</v>
      </c>
      <c r="K27" s="10">
        <v>543</v>
      </c>
      <c r="L27" s="10">
        <v>4894</v>
      </c>
    </row>
    <row r="28" spans="1:12" ht="12.75">
      <c r="A28" s="14" t="s">
        <v>5</v>
      </c>
      <c r="B28" s="10">
        <v>1687</v>
      </c>
      <c r="C28" s="10">
        <v>1010990</v>
      </c>
      <c r="D28" s="10">
        <v>263634</v>
      </c>
      <c r="E28" s="10">
        <v>375020</v>
      </c>
      <c r="F28" s="10">
        <v>46404</v>
      </c>
      <c r="G28" s="10">
        <v>-3253</v>
      </c>
      <c r="H28" s="10">
        <v>76403</v>
      </c>
      <c r="I28" s="10">
        <v>264307</v>
      </c>
      <c r="J28" s="10">
        <v>1340021</v>
      </c>
      <c r="K28" s="10">
        <v>116164</v>
      </c>
      <c r="L28" s="10">
        <v>261615</v>
      </c>
    </row>
    <row r="29" spans="1:12" ht="12.75">
      <c r="A29" s="15" t="s">
        <v>6</v>
      </c>
      <c r="B29" s="10">
        <v>0</v>
      </c>
      <c r="C29" s="10">
        <v>569712</v>
      </c>
      <c r="D29" s="10">
        <v>137267</v>
      </c>
      <c r="E29" s="10">
        <v>283396</v>
      </c>
      <c r="F29" s="10">
        <v>34347</v>
      </c>
      <c r="G29" s="10">
        <v>0</v>
      </c>
      <c r="H29" s="10">
        <v>62000</v>
      </c>
      <c r="I29" s="10">
        <v>234908</v>
      </c>
      <c r="J29" s="10">
        <v>154414</v>
      </c>
      <c r="K29" s="10">
        <v>94039</v>
      </c>
      <c r="L29" s="10">
        <v>176708</v>
      </c>
    </row>
    <row r="30" spans="1:12" ht="12.75">
      <c r="A30" s="6" t="s">
        <v>18</v>
      </c>
      <c r="B30" s="10">
        <v>1311448</v>
      </c>
      <c r="C30" s="10">
        <v>11979728</v>
      </c>
      <c r="D30" s="10">
        <v>3561557</v>
      </c>
      <c r="E30" s="10">
        <v>6709481</v>
      </c>
      <c r="F30" s="10">
        <v>364363</v>
      </c>
      <c r="G30" s="10">
        <v>2661899</v>
      </c>
      <c r="H30" s="10">
        <v>682492</v>
      </c>
      <c r="I30" s="10">
        <v>3651065</v>
      </c>
      <c r="J30" s="10">
        <v>17204634</v>
      </c>
      <c r="K30" s="10">
        <v>1309534</v>
      </c>
      <c r="L30" s="10">
        <v>2852050</v>
      </c>
    </row>
    <row r="33" spans="1:12" ht="12.75">
      <c r="A33" s="14" t="s">
        <v>11</v>
      </c>
      <c r="B33" s="10">
        <v>71642</v>
      </c>
      <c r="C33" s="10">
        <v>146073</v>
      </c>
      <c r="D33" s="10">
        <v>13994</v>
      </c>
      <c r="E33" s="12">
        <v>68440</v>
      </c>
      <c r="F33" s="11">
        <v>2688</v>
      </c>
      <c r="G33" s="10">
        <v>105441</v>
      </c>
      <c r="H33" s="10">
        <v>13703</v>
      </c>
      <c r="I33" s="11">
        <v>23836</v>
      </c>
      <c r="J33" s="10">
        <v>543879</v>
      </c>
      <c r="K33" s="10">
        <v>45709</v>
      </c>
      <c r="L33" s="10">
        <v>15070</v>
      </c>
    </row>
    <row r="34" spans="1:12" ht="12.75">
      <c r="A34" s="14" t="s">
        <v>12</v>
      </c>
      <c r="B34" s="10">
        <v>633781</v>
      </c>
      <c r="C34" s="10">
        <v>288720</v>
      </c>
      <c r="D34" s="10">
        <v>224</v>
      </c>
      <c r="E34" s="12">
        <v>3830</v>
      </c>
      <c r="F34" s="11">
        <v>0</v>
      </c>
      <c r="G34" s="10">
        <v>163927</v>
      </c>
      <c r="H34" s="10">
        <v>184</v>
      </c>
      <c r="I34" s="11">
        <v>8865</v>
      </c>
      <c r="J34" s="10">
        <v>294253</v>
      </c>
      <c r="K34" s="10">
        <v>1283</v>
      </c>
      <c r="L34" s="10">
        <v>7098</v>
      </c>
    </row>
    <row r="36" spans="1:12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</row>
    <row r="37" spans="1:12" ht="57.75" customHeight="1">
      <c r="A37" s="25" t="s">
        <v>31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2.75">
      <c r="A38" s="17" t="s">
        <v>24</v>
      </c>
      <c r="B38" s="10">
        <v>3200</v>
      </c>
      <c r="C38" s="10">
        <v>2642294.59344</v>
      </c>
      <c r="D38" s="10">
        <v>33427</v>
      </c>
      <c r="E38" s="12">
        <v>1403765.25365</v>
      </c>
      <c r="F38" s="11">
        <v>11406</v>
      </c>
      <c r="G38" s="10">
        <v>569888</v>
      </c>
      <c r="H38" s="10">
        <v>124797</v>
      </c>
      <c r="I38" s="11">
        <v>1311250.3188900019</v>
      </c>
      <c r="J38" s="10">
        <v>3019295</v>
      </c>
      <c r="K38" s="13">
        <v>54999</v>
      </c>
      <c r="L38" s="11">
        <v>12248</v>
      </c>
    </row>
    <row r="39" spans="1:12" ht="12.75">
      <c r="A39" s="17" t="s">
        <v>25</v>
      </c>
      <c r="B39" s="10">
        <v>652</v>
      </c>
      <c r="C39" s="10">
        <v>588797.58022</v>
      </c>
      <c r="D39" s="10">
        <v>333539</v>
      </c>
      <c r="E39" s="12">
        <v>439771.12434</v>
      </c>
      <c r="F39" s="11">
        <v>1344</v>
      </c>
      <c r="G39" s="10">
        <v>104324</v>
      </c>
      <c r="H39" s="10">
        <v>9693</v>
      </c>
      <c r="I39" s="11">
        <v>44267.647250000045</v>
      </c>
      <c r="J39" s="10">
        <v>346017</v>
      </c>
      <c r="K39" s="13">
        <v>25466</v>
      </c>
      <c r="L39" s="11">
        <v>22473</v>
      </c>
    </row>
    <row r="40" spans="1:12" ht="12.75">
      <c r="A40" s="17" t="s">
        <v>27</v>
      </c>
      <c r="B40" s="10">
        <v>290</v>
      </c>
      <c r="C40" s="10">
        <v>487806.71619</v>
      </c>
      <c r="D40" s="10">
        <v>85424</v>
      </c>
      <c r="E40" s="12">
        <v>332786.38379</v>
      </c>
      <c r="F40" s="11">
        <v>13437</v>
      </c>
      <c r="G40" s="10">
        <v>5400</v>
      </c>
      <c r="H40" s="10">
        <v>65356</v>
      </c>
      <c r="I40" s="11">
        <v>186402.09594000012</v>
      </c>
      <c r="J40" s="10">
        <v>249790</v>
      </c>
      <c r="K40" s="13">
        <v>50340</v>
      </c>
      <c r="L40" s="11">
        <v>45010</v>
      </c>
    </row>
    <row r="42" spans="1:12" ht="12.75">
      <c r="A42" s="30" t="s">
        <v>29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26.25" customHeight="1">
      <c r="A43" s="31" t="s">
        <v>30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2.75">
      <c r="A44" s="30" t="s">
        <v>26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30" t="s">
        <v>28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</sheetData>
  <mergeCells count="10">
    <mergeCell ref="A42:L42"/>
    <mergeCell ref="A43:L43"/>
    <mergeCell ref="A44:L44"/>
    <mergeCell ref="A45:L45"/>
    <mergeCell ref="F1:L1"/>
    <mergeCell ref="A36:L36"/>
    <mergeCell ref="A37:L37"/>
    <mergeCell ref="F2:L2"/>
    <mergeCell ref="A4:L4"/>
    <mergeCell ref="A5:L5"/>
  </mergeCells>
  <printOptions/>
  <pageMargins left="0.57" right="0.39" top="0.36" bottom="0.46" header="0.23" footer="0.36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40.57421875" style="5" customWidth="1"/>
    <col min="2" max="12" width="11.7109375" style="4" customWidth="1"/>
    <col min="13" max="21" width="8.8515625" style="4" customWidth="1"/>
    <col min="22" max="22" width="10.7109375" style="4" customWidth="1"/>
    <col min="23" max="16384" width="8.8515625" style="4" customWidth="1"/>
  </cols>
  <sheetData>
    <row r="1" spans="1:12" ht="12.75">
      <c r="A1" s="2"/>
      <c r="B1" s="3"/>
      <c r="C1" s="3"/>
      <c r="D1" s="3"/>
      <c r="E1" s="3"/>
      <c r="F1" s="22"/>
      <c r="G1" s="22"/>
      <c r="H1" s="22"/>
      <c r="I1" s="22"/>
      <c r="J1" s="22"/>
      <c r="K1" s="22"/>
      <c r="L1" s="22"/>
    </row>
    <row r="2" spans="6:12" ht="12.75">
      <c r="F2" s="28"/>
      <c r="G2" s="28"/>
      <c r="H2" s="28"/>
      <c r="I2" s="28"/>
      <c r="J2" s="28"/>
      <c r="K2" s="28"/>
      <c r="L2" s="28"/>
    </row>
    <row r="4" spans="1:12" s="1" customFormat="1" ht="15.75">
      <c r="A4" s="29" t="s">
        <v>44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s="1" customFormat="1" ht="15.75">
      <c r="A5" s="29" t="s">
        <v>45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7" spans="1:12" ht="159" customHeight="1">
      <c r="A7" s="19"/>
      <c r="B7" s="8" t="s">
        <v>35</v>
      </c>
      <c r="C7" s="8" t="s">
        <v>32</v>
      </c>
      <c r="D7" s="9" t="s">
        <v>33</v>
      </c>
      <c r="E7" s="8" t="s">
        <v>34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 ht="25.5">
      <c r="A8" s="20" t="s">
        <v>46</v>
      </c>
      <c r="B8" s="18">
        <v>554196</v>
      </c>
      <c r="C8" s="10">
        <v>1510953</v>
      </c>
      <c r="D8" s="10">
        <v>1433715</v>
      </c>
      <c r="E8" s="10">
        <v>489548</v>
      </c>
      <c r="F8" s="10">
        <v>99842</v>
      </c>
      <c r="G8" s="10">
        <v>581557</v>
      </c>
      <c r="H8" s="10">
        <v>13945</v>
      </c>
      <c r="I8" s="10">
        <v>201859</v>
      </c>
      <c r="J8" s="10">
        <v>1550227</v>
      </c>
      <c r="K8" s="10">
        <v>223435</v>
      </c>
      <c r="L8" s="10">
        <v>1625155</v>
      </c>
    </row>
    <row r="9" spans="1:12" ht="25.5">
      <c r="A9" s="21" t="s">
        <v>47</v>
      </c>
      <c r="B9" s="18">
        <v>554196</v>
      </c>
      <c r="C9" s="10">
        <v>1091413</v>
      </c>
      <c r="D9" s="10">
        <v>1161788</v>
      </c>
      <c r="E9" s="10">
        <v>156662</v>
      </c>
      <c r="F9" s="10">
        <v>77991</v>
      </c>
      <c r="G9" s="10">
        <f>SUM(G8-G10)</f>
        <v>369630</v>
      </c>
      <c r="H9" s="10">
        <f>H8-H10</f>
        <v>13699</v>
      </c>
      <c r="I9" s="10">
        <v>43550</v>
      </c>
      <c r="J9" s="10">
        <f>+J8-J10</f>
        <v>800364</v>
      </c>
      <c r="K9" s="11">
        <v>141396</v>
      </c>
      <c r="L9" s="10">
        <v>1197138</v>
      </c>
    </row>
    <row r="10" spans="1:12" ht="12.75">
      <c r="A10" s="21" t="s">
        <v>48</v>
      </c>
      <c r="B10" s="18"/>
      <c r="C10" s="10">
        <v>419540</v>
      </c>
      <c r="D10" s="10">
        <v>271927</v>
      </c>
      <c r="E10" s="10">
        <v>332886</v>
      </c>
      <c r="F10" s="10">
        <v>21851</v>
      </c>
      <c r="G10" s="10">
        <v>211927</v>
      </c>
      <c r="H10" s="10">
        <v>246</v>
      </c>
      <c r="I10" s="10">
        <v>158309</v>
      </c>
      <c r="J10" s="10">
        <v>749863</v>
      </c>
      <c r="K10" s="10">
        <v>82039</v>
      </c>
      <c r="L10" s="10">
        <v>428017</v>
      </c>
    </row>
    <row r="11" spans="1:12" ht="12.75">
      <c r="A11" s="20" t="s">
        <v>49</v>
      </c>
      <c r="B11" s="18">
        <v>715738</v>
      </c>
      <c r="C11" s="10">
        <v>8010067</v>
      </c>
      <c r="D11" s="10">
        <v>911597</v>
      </c>
      <c r="E11" s="10">
        <v>5209665</v>
      </c>
      <c r="F11" s="10">
        <v>179417</v>
      </c>
      <c r="G11" s="10">
        <v>2043106</v>
      </c>
      <c r="H11" s="10">
        <v>418289</v>
      </c>
      <c r="I11" s="10">
        <v>2991337</v>
      </c>
      <c r="J11" s="10">
        <v>11698747</v>
      </c>
      <c r="K11" s="10">
        <v>788366</v>
      </c>
      <c r="L11" s="10">
        <v>628676</v>
      </c>
    </row>
    <row r="12" spans="1:12" ht="12.75">
      <c r="A12" s="21" t="s">
        <v>50</v>
      </c>
      <c r="B12" s="18">
        <v>4145</v>
      </c>
      <c r="C12" s="10">
        <v>3732295</v>
      </c>
      <c r="D12" s="10">
        <v>441706</v>
      </c>
      <c r="E12" s="10">
        <v>2173973</v>
      </c>
      <c r="F12" s="10">
        <v>28432</v>
      </c>
      <c r="G12" s="10">
        <v>680683</v>
      </c>
      <c r="H12" s="10">
        <f>6650+189118</f>
        <v>195768</v>
      </c>
      <c r="I12" s="10">
        <v>1536392</v>
      </c>
      <c r="J12" s="10">
        <v>3414019</v>
      </c>
      <c r="K12" s="10">
        <v>131104</v>
      </c>
      <c r="L12" s="10">
        <v>96602</v>
      </c>
    </row>
    <row r="13" spans="1:12" ht="27" customHeight="1">
      <c r="A13" s="21" t="s">
        <v>51</v>
      </c>
      <c r="B13" s="18">
        <v>711593</v>
      </c>
      <c r="C13" s="10">
        <v>4265706</v>
      </c>
      <c r="D13" s="10">
        <v>463516</v>
      </c>
      <c r="E13" s="10">
        <v>3013039</v>
      </c>
      <c r="F13" s="10">
        <v>145294</v>
      </c>
      <c r="G13" s="10">
        <f>SUM(G11-G12-G14)</f>
        <v>1359372</v>
      </c>
      <c r="H13" s="10">
        <f>H11-H14-H12</f>
        <v>216451</v>
      </c>
      <c r="I13" s="10">
        <v>1409231</v>
      </c>
      <c r="J13" s="10">
        <f>+J11-J12-J14</f>
        <v>7990456</v>
      </c>
      <c r="K13" s="10">
        <v>634381</v>
      </c>
      <c r="L13" s="10">
        <v>432213</v>
      </c>
    </row>
    <row r="14" spans="1:12" ht="26.25" customHeight="1">
      <c r="A14" s="21" t="s">
        <v>52</v>
      </c>
      <c r="B14" s="18"/>
      <c r="C14" s="10">
        <v>12066</v>
      </c>
      <c r="D14" s="10">
        <v>6375</v>
      </c>
      <c r="E14" s="10">
        <v>22653</v>
      </c>
      <c r="F14" s="10">
        <v>5691</v>
      </c>
      <c r="G14" s="10">
        <v>3051</v>
      </c>
      <c r="H14" s="10">
        <f>5317+753</f>
        <v>6070</v>
      </c>
      <c r="I14" s="10">
        <v>45714</v>
      </c>
      <c r="J14" s="10">
        <v>294272</v>
      </c>
      <c r="K14" s="10">
        <v>22881</v>
      </c>
      <c r="L14" s="10">
        <v>99861</v>
      </c>
    </row>
    <row r="15" spans="1:12" ht="12.75">
      <c r="A15" s="20" t="s">
        <v>53</v>
      </c>
      <c r="B15" s="18">
        <v>6464</v>
      </c>
      <c r="C15" s="10">
        <v>1247702</v>
      </c>
      <c r="D15" s="10">
        <v>773636</v>
      </c>
      <c r="E15" s="10">
        <v>497550</v>
      </c>
      <c r="F15" s="10">
        <v>38218</v>
      </c>
      <c r="G15" s="10">
        <v>12143</v>
      </c>
      <c r="H15" s="10">
        <v>170401</v>
      </c>
      <c r="I15" s="10">
        <v>281810</v>
      </c>
      <c r="J15" s="10">
        <v>2297499</v>
      </c>
      <c r="K15" s="10">
        <v>162916</v>
      </c>
      <c r="L15" s="10">
        <v>294473</v>
      </c>
    </row>
    <row r="16" spans="1:12" ht="12.75">
      <c r="A16" s="20" t="s">
        <v>54</v>
      </c>
      <c r="B16" s="18">
        <v>-3618</v>
      </c>
      <c r="C16" s="10">
        <v>-83804</v>
      </c>
      <c r="D16" s="10">
        <v>-18156</v>
      </c>
      <c r="E16" s="10">
        <v>-30189</v>
      </c>
      <c r="F16" s="10">
        <v>-3888</v>
      </c>
      <c r="G16" s="10">
        <v>-20155</v>
      </c>
      <c r="H16" s="10">
        <v>-2978</v>
      </c>
      <c r="I16" s="10">
        <v>-12698</v>
      </c>
      <c r="J16" s="10">
        <v>-125053</v>
      </c>
      <c r="K16" s="10">
        <v>-1879</v>
      </c>
      <c r="L16" s="10">
        <v>-48172</v>
      </c>
    </row>
    <row r="17" spans="1:12" ht="12.75">
      <c r="A17" s="20" t="s">
        <v>55</v>
      </c>
      <c r="B17" s="18">
        <v>1311448</v>
      </c>
      <c r="C17" s="10">
        <v>11979728</v>
      </c>
      <c r="D17" s="10">
        <v>3561557</v>
      </c>
      <c r="E17" s="10">
        <v>6709481</v>
      </c>
      <c r="F17" s="10">
        <v>364363</v>
      </c>
      <c r="G17" s="10">
        <v>2661899</v>
      </c>
      <c r="H17" s="10">
        <v>682492</v>
      </c>
      <c r="I17" s="10">
        <v>3651065</v>
      </c>
      <c r="J17" s="10">
        <v>17204634</v>
      </c>
      <c r="K17" s="10">
        <v>1309534</v>
      </c>
      <c r="L17" s="10">
        <v>2852050</v>
      </c>
    </row>
    <row r="18" spans="1:12" ht="25.5">
      <c r="A18" s="20" t="s">
        <v>56</v>
      </c>
      <c r="B18" s="18">
        <v>541353</v>
      </c>
      <c r="C18" s="10">
        <v>1548859</v>
      </c>
      <c r="D18" s="10">
        <v>264429</v>
      </c>
      <c r="E18" s="10">
        <v>2635060</v>
      </c>
      <c r="F18" s="10">
        <v>33315</v>
      </c>
      <c r="G18" s="10">
        <v>1887722</v>
      </c>
      <c r="H18" s="10">
        <v>288468</v>
      </c>
      <c r="I18" s="10">
        <v>2083012</v>
      </c>
      <c r="J18" s="10">
        <v>4989901</v>
      </c>
      <c r="K18" s="10">
        <v>64673</v>
      </c>
      <c r="L18" s="10">
        <v>504206</v>
      </c>
    </row>
    <row r="19" spans="1:12" ht="25.5">
      <c r="A19" s="21" t="s">
        <v>57</v>
      </c>
      <c r="B19" s="18">
        <v>533125</v>
      </c>
      <c r="C19" s="10">
        <v>291681</v>
      </c>
      <c r="D19" s="10">
        <v>0</v>
      </c>
      <c r="E19" s="10">
        <v>0</v>
      </c>
      <c r="F19" s="10">
        <v>0</v>
      </c>
      <c r="G19" s="10">
        <v>1870723</v>
      </c>
      <c r="H19" s="10">
        <v>220712</v>
      </c>
      <c r="I19" s="10">
        <v>1905420</v>
      </c>
      <c r="J19" s="10">
        <v>4464945</v>
      </c>
      <c r="K19" s="10">
        <v>0</v>
      </c>
      <c r="L19" s="10">
        <v>0</v>
      </c>
    </row>
    <row r="20" spans="1:12" ht="12.75">
      <c r="A20" s="20" t="s">
        <v>58</v>
      </c>
      <c r="B20" s="18">
        <v>706374</v>
      </c>
      <c r="C20" s="10">
        <v>8208588</v>
      </c>
      <c r="D20" s="10">
        <v>2839435</v>
      </c>
      <c r="E20" s="10">
        <v>2777384</v>
      </c>
      <c r="F20" s="10">
        <v>191774</v>
      </c>
      <c r="G20" s="10">
        <v>750046</v>
      </c>
      <c r="H20" s="10">
        <v>282057</v>
      </c>
      <c r="I20" s="10">
        <v>913344</v>
      </c>
      <c r="J20" s="10">
        <v>8401500</v>
      </c>
      <c r="K20" s="10">
        <v>1008577</v>
      </c>
      <c r="L20" s="10">
        <v>2036427</v>
      </c>
    </row>
    <row r="21" spans="1:14" ht="12.75">
      <c r="A21" s="20" t="s">
        <v>59</v>
      </c>
      <c r="B21" s="18">
        <v>682673</v>
      </c>
      <c r="C21" s="10">
        <v>5378980</v>
      </c>
      <c r="D21" s="10">
        <v>1405765</v>
      </c>
      <c r="E21" s="10">
        <v>1779459</v>
      </c>
      <c r="F21" s="10">
        <v>72638</v>
      </c>
      <c r="G21" s="10">
        <v>439689</v>
      </c>
      <c r="H21" s="10">
        <v>171670</v>
      </c>
      <c r="I21" s="10">
        <v>353396</v>
      </c>
      <c r="J21" s="10">
        <v>5368762</v>
      </c>
      <c r="K21" s="10">
        <v>300227</v>
      </c>
      <c r="L21" s="10">
        <v>794383</v>
      </c>
      <c r="N21" s="7"/>
    </row>
    <row r="22" spans="1:12" ht="12.75">
      <c r="A22" s="21" t="s">
        <v>60</v>
      </c>
      <c r="B22" s="18">
        <v>2181</v>
      </c>
      <c r="C22" s="10">
        <v>3473022</v>
      </c>
      <c r="D22" s="10">
        <v>407675</v>
      </c>
      <c r="E22" s="10">
        <v>604987</v>
      </c>
      <c r="F22" s="10">
        <v>16435</v>
      </c>
      <c r="G22" s="10">
        <v>71460</v>
      </c>
      <c r="H22" s="10">
        <v>40998</v>
      </c>
      <c r="I22" s="10">
        <v>147698</v>
      </c>
      <c r="J22" s="10">
        <v>2135269</v>
      </c>
      <c r="K22" s="10">
        <v>79720</v>
      </c>
      <c r="L22" s="10">
        <v>107055</v>
      </c>
    </row>
    <row r="23" spans="1:12" ht="12.75">
      <c r="A23" s="21" t="s">
        <v>61</v>
      </c>
      <c r="B23" s="18">
        <v>680492</v>
      </c>
      <c r="C23" s="10">
        <v>1905958</v>
      </c>
      <c r="D23" s="10">
        <v>998090</v>
      </c>
      <c r="E23" s="10">
        <v>1174472</v>
      </c>
      <c r="F23" s="10">
        <v>56203</v>
      </c>
      <c r="G23" s="10">
        <f>SUM(G21-G22)</f>
        <v>368229</v>
      </c>
      <c r="H23" s="10">
        <f>H21-H22</f>
        <v>130672</v>
      </c>
      <c r="I23" s="10">
        <v>205698</v>
      </c>
      <c r="J23" s="10">
        <f>+J21-J22</f>
        <v>3233493</v>
      </c>
      <c r="K23" s="10">
        <v>220507</v>
      </c>
      <c r="L23" s="10">
        <v>687328</v>
      </c>
    </row>
    <row r="24" spans="1:14" ht="12.75">
      <c r="A24" s="20" t="s">
        <v>62</v>
      </c>
      <c r="B24" s="18">
        <v>23701</v>
      </c>
      <c r="C24" s="10">
        <v>2829608</v>
      </c>
      <c r="D24" s="10">
        <v>1433670</v>
      </c>
      <c r="E24" s="10">
        <v>997925</v>
      </c>
      <c r="F24" s="10">
        <v>119136</v>
      </c>
      <c r="G24" s="10">
        <v>310357</v>
      </c>
      <c r="H24" s="10">
        <v>110387</v>
      </c>
      <c r="I24" s="10">
        <v>559948</v>
      </c>
      <c r="J24" s="10">
        <v>3032738</v>
      </c>
      <c r="K24" s="10">
        <v>708350</v>
      </c>
      <c r="L24" s="10">
        <v>1242044</v>
      </c>
      <c r="N24" s="7"/>
    </row>
    <row r="25" spans="1:12" ht="12.75">
      <c r="A25" s="21" t="s">
        <v>60</v>
      </c>
      <c r="B25" s="18">
        <v>9033</v>
      </c>
      <c r="C25" s="10">
        <v>2576479</v>
      </c>
      <c r="D25" s="10">
        <v>1169064</v>
      </c>
      <c r="E25" s="10">
        <v>807463</v>
      </c>
      <c r="F25" s="10">
        <v>109307</v>
      </c>
      <c r="G25" s="10">
        <v>63090</v>
      </c>
      <c r="H25" s="10">
        <v>74063</v>
      </c>
      <c r="I25" s="10">
        <v>263840</v>
      </c>
      <c r="J25" s="10">
        <v>2408519</v>
      </c>
      <c r="K25" s="10">
        <v>439947</v>
      </c>
      <c r="L25" s="10">
        <v>812335</v>
      </c>
    </row>
    <row r="26" spans="1:12" ht="12.75">
      <c r="A26" s="21" t="s">
        <v>63</v>
      </c>
      <c r="B26" s="18">
        <v>14668</v>
      </c>
      <c r="C26" s="10">
        <v>253129</v>
      </c>
      <c r="D26" s="10">
        <v>264606</v>
      </c>
      <c r="E26" s="10">
        <v>190462</v>
      </c>
      <c r="F26" s="10">
        <v>9829</v>
      </c>
      <c r="G26" s="10">
        <f>SUM(G24-G25)</f>
        <v>247267</v>
      </c>
      <c r="H26" s="10">
        <f>H24-H25</f>
        <v>36324</v>
      </c>
      <c r="I26" s="10">
        <v>296108</v>
      </c>
      <c r="J26" s="10">
        <f>+J24-J25</f>
        <v>624219</v>
      </c>
      <c r="K26" s="10">
        <f>K24-K25</f>
        <v>268403</v>
      </c>
      <c r="L26" s="10">
        <v>429709</v>
      </c>
    </row>
    <row r="27" spans="1:12" ht="12.75">
      <c r="A27" s="20" t="s">
        <v>64</v>
      </c>
      <c r="B27" s="18">
        <v>0</v>
      </c>
      <c r="C27" s="10">
        <v>519387</v>
      </c>
      <c r="D27" s="10">
        <v>23738</v>
      </c>
      <c r="E27" s="10">
        <v>99706</v>
      </c>
      <c r="F27" s="10">
        <v>39759</v>
      </c>
      <c r="G27" s="10">
        <v>0</v>
      </c>
      <c r="H27" s="10">
        <v>0</v>
      </c>
      <c r="I27" s="10">
        <v>0</v>
      </c>
      <c r="J27" s="10">
        <v>581980</v>
      </c>
      <c r="K27" s="10">
        <v>543</v>
      </c>
      <c r="L27" s="10">
        <v>4894</v>
      </c>
    </row>
    <row r="28" spans="1:12" ht="12.75">
      <c r="A28" s="20" t="s">
        <v>65</v>
      </c>
      <c r="B28" s="18">
        <v>1687</v>
      </c>
      <c r="C28" s="10">
        <v>1010990</v>
      </c>
      <c r="D28" s="10">
        <v>263634</v>
      </c>
      <c r="E28" s="10">
        <v>375020</v>
      </c>
      <c r="F28" s="10">
        <v>46404</v>
      </c>
      <c r="G28" s="10">
        <v>-3253</v>
      </c>
      <c r="H28" s="10">
        <v>76403</v>
      </c>
      <c r="I28" s="10">
        <v>264307</v>
      </c>
      <c r="J28" s="10">
        <v>1340021</v>
      </c>
      <c r="K28" s="10">
        <v>116164</v>
      </c>
      <c r="L28" s="10">
        <v>261615</v>
      </c>
    </row>
    <row r="29" spans="1:12" ht="12.75">
      <c r="A29" s="21" t="s">
        <v>66</v>
      </c>
      <c r="B29" s="18">
        <v>0</v>
      </c>
      <c r="C29" s="10">
        <v>569712</v>
      </c>
      <c r="D29" s="10">
        <v>137267</v>
      </c>
      <c r="E29" s="10">
        <v>283396</v>
      </c>
      <c r="F29" s="10">
        <v>34347</v>
      </c>
      <c r="G29" s="10">
        <v>0</v>
      </c>
      <c r="H29" s="10">
        <v>62000</v>
      </c>
      <c r="I29" s="10">
        <v>234908</v>
      </c>
      <c r="J29" s="10">
        <v>154414</v>
      </c>
      <c r="K29" s="10">
        <v>94039</v>
      </c>
      <c r="L29" s="10">
        <v>176708</v>
      </c>
    </row>
    <row r="30" spans="1:12" ht="12.75">
      <c r="A30" s="20" t="s">
        <v>67</v>
      </c>
      <c r="B30" s="18">
        <v>1311448</v>
      </c>
      <c r="C30" s="10">
        <v>11979728</v>
      </c>
      <c r="D30" s="10">
        <v>3561557</v>
      </c>
      <c r="E30" s="10">
        <v>6709481</v>
      </c>
      <c r="F30" s="10">
        <v>364363</v>
      </c>
      <c r="G30" s="10">
        <v>2661899</v>
      </c>
      <c r="H30" s="10">
        <v>682492</v>
      </c>
      <c r="I30" s="10">
        <v>3651065</v>
      </c>
      <c r="J30" s="10">
        <v>17204634</v>
      </c>
      <c r="K30" s="10">
        <v>1309534</v>
      </c>
      <c r="L30" s="10">
        <v>2852050</v>
      </c>
    </row>
    <row r="33" spans="1:12" ht="12.75">
      <c r="A33" s="20" t="s">
        <v>68</v>
      </c>
      <c r="B33" s="18">
        <v>71642</v>
      </c>
      <c r="C33" s="10">
        <v>146073</v>
      </c>
      <c r="D33" s="10">
        <v>13994</v>
      </c>
      <c r="E33" s="12">
        <v>68440</v>
      </c>
      <c r="F33" s="11">
        <v>2688</v>
      </c>
      <c r="G33" s="10">
        <v>105441</v>
      </c>
      <c r="H33" s="10">
        <v>13703</v>
      </c>
      <c r="I33" s="11">
        <v>23836</v>
      </c>
      <c r="J33" s="10">
        <v>543879</v>
      </c>
      <c r="K33" s="10">
        <v>45709</v>
      </c>
      <c r="L33" s="10">
        <v>15070</v>
      </c>
    </row>
    <row r="34" spans="1:12" ht="12.75">
      <c r="A34" s="20" t="s">
        <v>69</v>
      </c>
      <c r="B34" s="18">
        <v>633781</v>
      </c>
      <c r="C34" s="10">
        <v>288720</v>
      </c>
      <c r="D34" s="10">
        <v>224</v>
      </c>
      <c r="E34" s="12">
        <v>3830</v>
      </c>
      <c r="F34" s="11">
        <v>0</v>
      </c>
      <c r="G34" s="10">
        <v>163927</v>
      </c>
      <c r="H34" s="10">
        <v>184</v>
      </c>
      <c r="I34" s="11">
        <v>8865</v>
      </c>
      <c r="J34" s="10">
        <v>294253</v>
      </c>
      <c r="K34" s="10">
        <v>1283</v>
      </c>
      <c r="L34" s="10">
        <v>7098</v>
      </c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/>
    </row>
    <row r="37" spans="1:12" ht="57.75" customHeight="1">
      <c r="A37" s="36" t="s">
        <v>73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/>
    </row>
    <row r="38" spans="1:12" ht="12.75">
      <c r="A38" s="20" t="s">
        <v>70</v>
      </c>
      <c r="B38" s="18">
        <v>3200</v>
      </c>
      <c r="C38" s="10">
        <v>2642294.59344</v>
      </c>
      <c r="D38" s="10">
        <v>33427</v>
      </c>
      <c r="E38" s="12">
        <v>1403765.25365</v>
      </c>
      <c r="F38" s="11">
        <v>11406</v>
      </c>
      <c r="G38" s="10">
        <v>569888</v>
      </c>
      <c r="H38" s="10">
        <v>124797</v>
      </c>
      <c r="I38" s="11">
        <v>1311250.3188900019</v>
      </c>
      <c r="J38" s="10">
        <v>3019295</v>
      </c>
      <c r="K38" s="13">
        <v>54999</v>
      </c>
      <c r="L38" s="11">
        <v>12248</v>
      </c>
    </row>
    <row r="39" spans="1:12" ht="12.75">
      <c r="A39" s="20" t="s">
        <v>71</v>
      </c>
      <c r="B39" s="18">
        <v>652</v>
      </c>
      <c r="C39" s="10">
        <v>588797.58022</v>
      </c>
      <c r="D39" s="10">
        <v>333539</v>
      </c>
      <c r="E39" s="12">
        <v>439771.12434</v>
      </c>
      <c r="F39" s="11">
        <v>1344</v>
      </c>
      <c r="G39" s="10">
        <v>104324</v>
      </c>
      <c r="H39" s="10">
        <v>9693</v>
      </c>
      <c r="I39" s="11">
        <v>44267.647250000045</v>
      </c>
      <c r="J39" s="10">
        <v>346017</v>
      </c>
      <c r="K39" s="13">
        <v>25466</v>
      </c>
      <c r="L39" s="11">
        <v>22473</v>
      </c>
    </row>
    <row r="40" spans="1:12" ht="12.75">
      <c r="A40" s="20" t="s">
        <v>72</v>
      </c>
      <c r="B40" s="18">
        <v>290</v>
      </c>
      <c r="C40" s="10">
        <v>487806.71619</v>
      </c>
      <c r="D40" s="10">
        <v>85424</v>
      </c>
      <c r="E40" s="12">
        <v>332786.38379</v>
      </c>
      <c r="F40" s="11">
        <v>13437</v>
      </c>
      <c r="G40" s="10">
        <v>5400</v>
      </c>
      <c r="H40" s="10">
        <v>65356</v>
      </c>
      <c r="I40" s="11">
        <v>186402.09594000012</v>
      </c>
      <c r="J40" s="10">
        <v>249790</v>
      </c>
      <c r="K40" s="13">
        <v>50340</v>
      </c>
      <c r="L40" s="11">
        <v>45010</v>
      </c>
    </row>
    <row r="42" spans="1:12" ht="12.75">
      <c r="A42" s="32" t="s">
        <v>29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26.25" customHeight="1">
      <c r="A43" s="33" t="s">
        <v>30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2" t="s">
        <v>26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>
      <c r="A45" s="32" t="s">
        <v>28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</sheetData>
  <mergeCells count="10">
    <mergeCell ref="F1:L1"/>
    <mergeCell ref="A36:L36"/>
    <mergeCell ref="A37:L37"/>
    <mergeCell ref="F2:L2"/>
    <mergeCell ref="A4:L4"/>
    <mergeCell ref="A5:L5"/>
    <mergeCell ref="A42:L42"/>
    <mergeCell ref="A43:L43"/>
    <mergeCell ref="A44:L44"/>
    <mergeCell ref="A45:L45"/>
  </mergeCells>
  <printOptions/>
  <pageMargins left="0.57" right="0.39" top="0.36" bottom="0.46" header="0.23" footer="0.36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2006-06-09T12:15:20Z</cp:lastPrinted>
  <dcterms:created xsi:type="dcterms:W3CDTF">2006-01-23T08:29:20Z</dcterms:created>
  <dcterms:modified xsi:type="dcterms:W3CDTF">2009-09-15T11:04:35Z</dcterms:modified>
  <cp:category/>
  <cp:version/>
  <cp:contentType/>
  <cp:contentStatus/>
</cp:coreProperties>
</file>