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5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<sst xmlns="http://schemas.openxmlformats.org/spreadsheetml/2006/main" count="94" uniqueCount="77">
  <si>
    <t>*** - paskolos be užstato, be konkrečios paskirties, overdraftai sąskaitose, overdraftai kortelėse</t>
  </si>
  <si>
    <t>**** - kitos paskolos fiziniams asmenims, nepriskiriamos būsto ir vartojamosioms paskoloms</t>
  </si>
  <si>
    <t>* - čia fiziniams asmenims indvidualios įmonės, ūkininkai, patentininkai, namų ūkius aptarnaujančios įmonės nepriskiriamos</t>
  </si>
  <si>
    <t>** - traktuojamos taip pat, kaip Lietuvos banko Kredito įstaigų priežiūros departamentui teikiamame papildomame balansinės ataskaitos iššifravime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</si>
  <si>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</si>
  <si>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</si>
  <si>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</si>
  <si>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</si>
  <si>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</si>
  <si>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</si>
  <si>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</si>
  <si>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</si>
  <si>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VB būsto bankas</t>
  </si>
  <si>
    <t>AB SEB Vilniaus bankas</t>
  </si>
  <si>
    <t>AB Šiaulių bankas</t>
  </si>
  <si>
    <t>AB Ūkio bankas</t>
  </si>
  <si>
    <t xml:space="preserve">Pagrindiniai bankų veiklos rodikliai </t>
  </si>
  <si>
    <t>2006 m. vasario mėn. pabaigoje, tūkst. Lt</t>
  </si>
  <si>
    <t>Pretenzijos bankams ir kitoms kredito bei finansų institucijoms</t>
  </si>
  <si>
    <t xml:space="preserve">iš jų lėšos bankuose ir fin. institucijose </t>
  </si>
  <si>
    <t>iš jų paskolos bankams ir fin. Institucijoms</t>
  </si>
  <si>
    <t xml:space="preserve">Klientams suteiktos paskolos </t>
  </si>
  <si>
    <t xml:space="preserve">iš jų paskolos fiziniams asmenims </t>
  </si>
  <si>
    <t>iš jų paskolos juridiniams asmenims</t>
  </si>
  <si>
    <t>iš jų atvirkštiniai atpirkimo sandoriai ir skolos įsipareigojimų supirkimas</t>
  </si>
  <si>
    <t xml:space="preserve">Skolos vertybiniai popieriai </t>
  </si>
  <si>
    <t xml:space="preserve">Specialieji atidėjiniai (su minuso ženklu) </t>
  </si>
  <si>
    <t xml:space="preserve">Turtas </t>
  </si>
  <si>
    <t xml:space="preserve">Įsisikolinimas bankams ir kitoms kredito bei finansų institucijoms </t>
  </si>
  <si>
    <t xml:space="preserve"> Iš jų įsiskolinimai patronuojančiam bankui ar kitai patronuojančiai kredito bei finansų institucijai </t>
  </si>
  <si>
    <t xml:space="preserve">Indėliai ir akredityvai </t>
  </si>
  <si>
    <t>Indėliai iki pareikalavimo</t>
  </si>
  <si>
    <t xml:space="preserve">    - fizinių asmenų indėliai</t>
  </si>
  <si>
    <t xml:space="preserve">    - juridinių asmenų indėliai</t>
  </si>
  <si>
    <t xml:space="preserve">Terminuotieji indėliai </t>
  </si>
  <si>
    <t xml:space="preserve">    - fizinių asmenų indėliai </t>
  </si>
  <si>
    <t xml:space="preserve">    - juridinių asmenų indėliai </t>
  </si>
  <si>
    <t xml:space="preserve">Specialieji ir skolinimosi fondai </t>
  </si>
  <si>
    <t xml:space="preserve">Akcininkų nuosavybė </t>
  </si>
  <si>
    <t xml:space="preserve">Įregistruotas akcinis kapitalas </t>
  </si>
  <si>
    <t xml:space="preserve">Įsipareigojimai ir akcininkų nuosavybė </t>
  </si>
  <si>
    <t xml:space="preserve">Banko garantijos ir laidavimai </t>
  </si>
  <si>
    <t xml:space="preserve">Banko išleisti akredityvai </t>
  </si>
  <si>
    <t xml:space="preserve">Paskolos fiziniams asmenims* nominalia verte (neatėmus specialiųjų atidėjimų, nepridėjus sukauptų palūkanų ir administravimo mokesčio) </t>
  </si>
  <si>
    <t xml:space="preserve">       - būsto paskolos** </t>
  </si>
  <si>
    <t xml:space="preserve">       - vartojamosios paskolos***</t>
  </si>
  <si>
    <t xml:space="preserve">       - kitos paskolos**** </t>
  </si>
  <si>
    <t>February  2006 (end of period), thousands LTL</t>
  </si>
  <si>
    <t>Main Indicators of Banks</t>
  </si>
  <si>
    <t>Claims on banks and other credit and financial institutions</t>
  </si>
  <si>
    <t>o/w: deposits with banks and financial institutions</t>
  </si>
  <si>
    <t>o/w: loans to banks and financial institutions</t>
  </si>
  <si>
    <t>Loans granted</t>
  </si>
  <si>
    <t>o/w: loans to Individuals</t>
  </si>
  <si>
    <t xml:space="preserve">o/w: loans to legal entities  </t>
  </si>
  <si>
    <t>o/w: reverse repos and factoring</t>
  </si>
  <si>
    <t>Debt securities</t>
  </si>
  <si>
    <t xml:space="preserve">Specific provisions </t>
  </si>
  <si>
    <t>Liabilities to banks and other credit and financial institutions</t>
  </si>
  <si>
    <t>Assets</t>
  </si>
  <si>
    <t xml:space="preserve">o/w: Liabilities to parent banks and other financial institutions </t>
  </si>
  <si>
    <t>Deposits and letters of credit</t>
  </si>
  <si>
    <t>Demand deposits</t>
  </si>
  <si>
    <t xml:space="preserve"> - individuals</t>
  </si>
  <si>
    <t xml:space="preserve">    - legal entities  </t>
  </si>
  <si>
    <t>Deposits with agreed maturity</t>
  </si>
  <si>
    <t xml:space="preserve">  - legal entities</t>
  </si>
  <si>
    <t>Specific and lending funds</t>
  </si>
  <si>
    <t xml:space="preserve"> Shareholders equity</t>
  </si>
  <si>
    <t>Registered share capital</t>
  </si>
  <si>
    <t>Liabilities and shareholders equity</t>
  </si>
  <si>
    <t>Guarantees and warrantees</t>
  </si>
  <si>
    <t>Commitments to issue letters of credit</t>
  </si>
  <si>
    <t>Loans to Individuals, nominal value</t>
  </si>
  <si>
    <t xml:space="preserve"> - housing loans</t>
  </si>
  <si>
    <t xml:space="preserve"> - consumer loans</t>
  </si>
  <si>
    <t xml:space="preserve"> - other loans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</si>
</sst>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19" applyNumberFormat="1" applyFont="1" applyFill="1" applyBorder="1" applyAlignment="1">
      <alignment horizontal="right"/>
      <protection/>
    </xf>
    <xf numFmtId="3" fontId="2" fillId="0" borderId="2" xfId="0" applyNumberFormat="1" applyFont="1" applyFill="1" applyBorder="1" applyAlignment="1">
      <alignment horizontal="right"/>
    </xf>
    <xf numFmtId="3" fontId="2" fillId="0" borderId="1" xfId="15" applyNumberFormat="1" applyFont="1" applyFill="1" applyBorder="1" applyAlignment="1">
      <alignment horizontal="right"/>
    </xf>
    <xf numFmtId="3" fontId="2" fillId="0" borderId="2" xfId="19" applyNumberFormat="1" applyFont="1" applyFill="1" applyBorder="1" applyAlignment="1">
      <alignment horizontal="right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shrinkToFit="1" readingOrder="1"/>
    </xf>
    <xf numFmtId="0" fontId="0" fillId="0" borderId="3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shrinkToFit="1" readingOrder="1"/>
    </xf>
    <xf numFmtId="0" fontId="0" fillId="0" borderId="3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ORDLB_statistika_B_forma (3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0.57421875" style="2" customWidth="1"/>
    <col min="2" max="2" width="15.421875" style="2" customWidth="1"/>
    <col min="3" max="13" width="15.421875" style="3" customWidth="1"/>
    <col min="14" max="22" width="8.8515625" style="3" customWidth="1"/>
    <col min="23" max="23" width="10.7109375" style="3" customWidth="1"/>
    <col min="24" max="16384" width="8.8515625" style="3" customWidth="1"/>
  </cols>
  <sheetData>
    <row r="1" spans="6:13" ht="12.75">
      <c r="F1" s="28"/>
      <c r="G1" s="28"/>
      <c r="H1" s="28"/>
      <c r="I1" s="28"/>
      <c r="J1" s="28"/>
      <c r="K1" s="28"/>
      <c r="L1" s="28"/>
      <c r="M1" s="28"/>
    </row>
    <row r="2" spans="6:13" ht="12.75">
      <c r="F2" s="34"/>
      <c r="G2" s="34"/>
      <c r="H2" s="34"/>
      <c r="I2" s="34"/>
      <c r="J2" s="34"/>
      <c r="K2" s="34"/>
      <c r="L2" s="34"/>
      <c r="M2" s="34"/>
    </row>
    <row r="4" spans="1:13" s="1" customFormat="1" ht="15.7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5.7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7" spans="1:13" ht="123" customHeight="1">
      <c r="A7" s="27"/>
      <c r="B7" s="8" t="s">
        <v>7</v>
      </c>
      <c r="C7" s="8" t="s">
        <v>4</v>
      </c>
      <c r="D7" s="9" t="s">
        <v>5</v>
      </c>
      <c r="E7" s="8" t="s">
        <v>6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</row>
    <row r="8" spans="1:13" ht="39" customHeight="1">
      <c r="A8" s="23" t="s">
        <v>18</v>
      </c>
      <c r="B8" s="11">
        <v>389549</v>
      </c>
      <c r="C8" s="10">
        <v>3329601</v>
      </c>
      <c r="D8" s="11">
        <f>D9+D10</f>
        <v>957763</v>
      </c>
      <c r="E8" s="12">
        <v>474964</v>
      </c>
      <c r="F8" s="11">
        <v>49582</v>
      </c>
      <c r="G8" s="11">
        <v>663750</v>
      </c>
      <c r="H8" s="11">
        <v>14624</v>
      </c>
      <c r="I8" s="12">
        <v>272318</v>
      </c>
      <c r="J8" s="11">
        <v>6105</v>
      </c>
      <c r="K8" s="11">
        <v>1235879</v>
      </c>
      <c r="L8" s="11">
        <v>94086</v>
      </c>
      <c r="M8" s="11">
        <v>1397014</v>
      </c>
    </row>
    <row r="9" spans="1:13" ht="39" customHeight="1">
      <c r="A9" s="24" t="s">
        <v>19</v>
      </c>
      <c r="B9" s="11">
        <v>0</v>
      </c>
      <c r="C9" s="10">
        <v>1057059</v>
      </c>
      <c r="D9" s="11">
        <v>672560</v>
      </c>
      <c r="E9" s="12">
        <v>216285</v>
      </c>
      <c r="F9" s="11">
        <v>25042</v>
      </c>
      <c r="G9" s="11">
        <v>506921</v>
      </c>
      <c r="H9" s="11">
        <v>14624</v>
      </c>
      <c r="I9" s="12">
        <v>111349</v>
      </c>
      <c r="J9" s="11">
        <v>6105</v>
      </c>
      <c r="K9" s="11">
        <f>+K8-K10</f>
        <v>456702</v>
      </c>
      <c r="L9" s="11">
        <v>19722</v>
      </c>
      <c r="M9" s="11">
        <f>201219+692686+52415</f>
        <v>946320</v>
      </c>
    </row>
    <row r="10" spans="1:13" ht="39" customHeight="1">
      <c r="A10" s="24" t="s">
        <v>20</v>
      </c>
      <c r="B10" s="11">
        <v>0</v>
      </c>
      <c r="C10" s="10">
        <v>2272542</v>
      </c>
      <c r="D10" s="11">
        <v>285203</v>
      </c>
      <c r="E10" s="12">
        <v>258679</v>
      </c>
      <c r="F10" s="11">
        <v>24540</v>
      </c>
      <c r="G10" s="11">
        <v>156829</v>
      </c>
      <c r="H10" s="11">
        <v>0</v>
      </c>
      <c r="I10" s="12">
        <v>160969</v>
      </c>
      <c r="J10" s="11">
        <v>0</v>
      </c>
      <c r="K10" s="11">
        <v>779177</v>
      </c>
      <c r="L10" s="11">
        <v>74364</v>
      </c>
      <c r="M10" s="11">
        <f>114136+336558</f>
        <v>450694</v>
      </c>
    </row>
    <row r="11" spans="1:13" ht="39" customHeight="1">
      <c r="A11" s="23" t="s">
        <v>21</v>
      </c>
      <c r="B11" s="11">
        <v>766572</v>
      </c>
      <c r="C11" s="10">
        <v>6387378</v>
      </c>
      <c r="D11" s="11">
        <f>D12+D13+D14</f>
        <v>703015</v>
      </c>
      <c r="E11" s="12">
        <v>4143099</v>
      </c>
      <c r="F11" s="11">
        <v>129978</v>
      </c>
      <c r="G11" s="11">
        <v>1695804</v>
      </c>
      <c r="H11" s="11">
        <v>284900</v>
      </c>
      <c r="I11" s="12">
        <v>2432314</v>
      </c>
      <c r="J11" s="11">
        <v>235301</v>
      </c>
      <c r="K11" s="11">
        <v>9279438</v>
      </c>
      <c r="L11" s="11">
        <v>712731</v>
      </c>
      <c r="M11" s="11">
        <v>473750</v>
      </c>
    </row>
    <row r="12" spans="1:13" ht="39" customHeight="1">
      <c r="A12" s="24" t="s">
        <v>22</v>
      </c>
      <c r="B12" s="11">
        <v>4143</v>
      </c>
      <c r="C12" s="13">
        <v>2799761</v>
      </c>
      <c r="D12" s="11">
        <v>338032</v>
      </c>
      <c r="E12" s="12">
        <v>1645992</v>
      </c>
      <c r="F12" s="11">
        <v>16373</v>
      </c>
      <c r="G12" s="11">
        <v>517287</v>
      </c>
      <c r="H12" s="11">
        <v>138552</v>
      </c>
      <c r="I12" s="11">
        <v>1216727</v>
      </c>
      <c r="J12" s="11">
        <v>235301</v>
      </c>
      <c r="K12" s="11">
        <v>2274438</v>
      </c>
      <c r="L12" s="11">
        <v>108482</v>
      </c>
      <c r="M12" s="11">
        <f>4077+39888</f>
        <v>43965</v>
      </c>
    </row>
    <row r="13" spans="1:13" ht="39" customHeight="1">
      <c r="A13" s="24" t="s">
        <v>23</v>
      </c>
      <c r="B13" s="11">
        <v>762429</v>
      </c>
      <c r="C13" s="13">
        <v>3576388</v>
      </c>
      <c r="D13" s="11">
        <v>356135</v>
      </c>
      <c r="E13" s="12">
        <v>2466056</v>
      </c>
      <c r="F13" s="11">
        <v>110614</v>
      </c>
      <c r="G13" s="11">
        <v>1173346</v>
      </c>
      <c r="H13" s="11">
        <v>140361</v>
      </c>
      <c r="I13" s="11">
        <v>1176777</v>
      </c>
      <c r="J13" s="11">
        <v>0</v>
      </c>
      <c r="K13" s="11">
        <v>6758890</v>
      </c>
      <c r="L13" s="11">
        <v>582736</v>
      </c>
      <c r="M13" s="11">
        <f>473750-43965-13478-65356</f>
        <v>350951</v>
      </c>
    </row>
    <row r="14" spans="1:13" ht="39" customHeight="1">
      <c r="A14" s="24" t="s">
        <v>24</v>
      </c>
      <c r="B14" s="11"/>
      <c r="C14" s="10">
        <v>11229</v>
      </c>
      <c r="D14" s="11">
        <v>8848</v>
      </c>
      <c r="E14" s="14">
        <v>31051</v>
      </c>
      <c r="F14" s="11">
        <v>2991</v>
      </c>
      <c r="G14" s="11">
        <v>5171</v>
      </c>
      <c r="H14" s="11">
        <v>5987</v>
      </c>
      <c r="I14" s="11">
        <v>38810</v>
      </c>
      <c r="J14" s="11">
        <v>0</v>
      </c>
      <c r="K14" s="11">
        <v>246110</v>
      </c>
      <c r="L14" s="11">
        <v>21513</v>
      </c>
      <c r="M14" s="11">
        <f>13478+65356</f>
        <v>78834</v>
      </c>
    </row>
    <row r="15" spans="1:13" ht="39" customHeight="1">
      <c r="A15" s="23" t="s">
        <v>25</v>
      </c>
      <c r="B15" s="11">
        <v>16659</v>
      </c>
      <c r="C15" s="10">
        <v>1107746</v>
      </c>
      <c r="D15" s="11">
        <v>944864</v>
      </c>
      <c r="E15" s="12">
        <v>444602</v>
      </c>
      <c r="F15" s="11">
        <v>42246</v>
      </c>
      <c r="G15" s="11">
        <v>11985</v>
      </c>
      <c r="H15" s="11">
        <v>113078</v>
      </c>
      <c r="I15" s="12">
        <v>279122</v>
      </c>
      <c r="J15" s="11">
        <v>0</v>
      </c>
      <c r="K15" s="11">
        <v>1879555</v>
      </c>
      <c r="L15" s="11">
        <v>125273</v>
      </c>
      <c r="M15" s="11">
        <v>282207</v>
      </c>
    </row>
    <row r="16" spans="1:13" ht="39" customHeight="1">
      <c r="A16" s="23" t="s">
        <v>26</v>
      </c>
      <c r="B16" s="11">
        <v>-3835</v>
      </c>
      <c r="C16" s="10">
        <v>-65788</v>
      </c>
      <c r="D16" s="11">
        <v>-39162</v>
      </c>
      <c r="E16" s="12">
        <v>-29127</v>
      </c>
      <c r="F16" s="11">
        <v>-3921</v>
      </c>
      <c r="G16" s="11">
        <v>-6048</v>
      </c>
      <c r="H16" s="11">
        <v>-1647</v>
      </c>
      <c r="I16" s="12">
        <v>-12489</v>
      </c>
      <c r="J16" s="11">
        <v>-1122</v>
      </c>
      <c r="K16" s="11">
        <v>-103884</v>
      </c>
      <c r="L16" s="11">
        <v>-2145</v>
      </c>
      <c r="M16" s="11">
        <v>-24160</v>
      </c>
    </row>
    <row r="17" spans="1:13" ht="39" customHeight="1">
      <c r="A17" s="23" t="s">
        <v>27</v>
      </c>
      <c r="B17" s="11">
        <v>1227442</v>
      </c>
      <c r="C17" s="10">
        <v>12112933</v>
      </c>
      <c r="D17" s="11">
        <v>3088406</v>
      </c>
      <c r="E17" s="12">
        <v>5456611</v>
      </c>
      <c r="F17" s="11">
        <v>259552</v>
      </c>
      <c r="G17" s="11">
        <v>2396379</v>
      </c>
      <c r="H17" s="11">
        <v>474206</v>
      </c>
      <c r="I17" s="12">
        <v>3160224</v>
      </c>
      <c r="J17" s="11">
        <v>241763</v>
      </c>
      <c r="K17" s="11">
        <v>14236067</v>
      </c>
      <c r="L17" s="11">
        <v>1048674</v>
      </c>
      <c r="M17" s="11">
        <v>2431683</v>
      </c>
    </row>
    <row r="18" spans="1:13" ht="39" customHeight="1">
      <c r="A18" s="23" t="s">
        <v>28</v>
      </c>
      <c r="B18" s="11">
        <v>677163</v>
      </c>
      <c r="C18" s="10">
        <v>3001406</v>
      </c>
      <c r="D18" s="11">
        <v>148838</v>
      </c>
      <c r="E18" s="12">
        <v>1852582</v>
      </c>
      <c r="F18" s="11">
        <v>23446</v>
      </c>
      <c r="G18" s="11">
        <v>1525344</v>
      </c>
      <c r="H18" s="11">
        <v>120368</v>
      </c>
      <c r="I18" s="12">
        <v>1761169</v>
      </c>
      <c r="J18" s="11">
        <v>193969</v>
      </c>
      <c r="K18" s="11">
        <v>3679840</v>
      </c>
      <c r="L18" s="11">
        <v>105650</v>
      </c>
      <c r="M18" s="11">
        <v>633842</v>
      </c>
    </row>
    <row r="19" spans="1:13" ht="39" customHeight="1">
      <c r="A19" s="25" t="s">
        <v>29</v>
      </c>
      <c r="B19" s="11">
        <v>560760</v>
      </c>
      <c r="C19" s="10">
        <v>2356778</v>
      </c>
      <c r="D19" s="11">
        <v>0</v>
      </c>
      <c r="E19" s="12">
        <v>0</v>
      </c>
      <c r="F19" s="11">
        <v>0</v>
      </c>
      <c r="G19" s="11">
        <v>1468836</v>
      </c>
      <c r="H19" s="11">
        <v>35530</v>
      </c>
      <c r="I19" s="12">
        <v>1616254</v>
      </c>
      <c r="J19" s="11">
        <v>193969</v>
      </c>
      <c r="K19" s="11">
        <v>3224570</v>
      </c>
      <c r="L19" s="11">
        <v>0</v>
      </c>
      <c r="M19" s="11">
        <v>0</v>
      </c>
    </row>
    <row r="20" spans="1:13" ht="39" customHeight="1">
      <c r="A20" s="23" t="s">
        <v>30</v>
      </c>
      <c r="B20" s="11">
        <v>487742</v>
      </c>
      <c r="C20" s="10">
        <v>7299170</v>
      </c>
      <c r="D20" s="11">
        <f>D21+D24</f>
        <v>2512494</v>
      </c>
      <c r="E20" s="12">
        <v>2546191</v>
      </c>
      <c r="F20" s="11">
        <v>144865</v>
      </c>
      <c r="G20" s="11">
        <v>566847</v>
      </c>
      <c r="H20" s="11">
        <v>281662</v>
      </c>
      <c r="I20" s="12">
        <v>783853</v>
      </c>
      <c r="J20" s="11">
        <v>0</v>
      </c>
      <c r="K20" s="11">
        <v>7717692</v>
      </c>
      <c r="L20" s="11">
        <v>755487</v>
      </c>
      <c r="M20" s="11">
        <v>1597932</v>
      </c>
    </row>
    <row r="21" spans="1:15" ht="39" customHeight="1">
      <c r="A21" s="23" t="s">
        <v>31</v>
      </c>
      <c r="B21" s="11">
        <v>465249</v>
      </c>
      <c r="C21" s="10">
        <v>4736270</v>
      </c>
      <c r="D21" s="11">
        <f>D22+D23</f>
        <v>1283665</v>
      </c>
      <c r="E21" s="12">
        <v>1629064</v>
      </c>
      <c r="F21" s="11">
        <v>40165</v>
      </c>
      <c r="G21" s="11">
        <v>269303</v>
      </c>
      <c r="H21" s="11">
        <v>195111</v>
      </c>
      <c r="I21" s="12">
        <v>350933</v>
      </c>
      <c r="J21" s="11">
        <v>0</v>
      </c>
      <c r="K21" s="11">
        <v>4961168</v>
      </c>
      <c r="L21" s="11">
        <v>232286</v>
      </c>
      <c r="M21" s="11">
        <v>624450</v>
      </c>
      <c r="O21" s="7"/>
    </row>
    <row r="22" spans="1:13" ht="39" customHeight="1">
      <c r="A22" s="24" t="s">
        <v>32</v>
      </c>
      <c r="B22" s="11">
        <v>3946</v>
      </c>
      <c r="C22" s="10">
        <v>3103036</v>
      </c>
      <c r="D22" s="11">
        <v>352857</v>
      </c>
      <c r="E22" s="12">
        <v>507909</v>
      </c>
      <c r="F22" s="11">
        <v>10496</v>
      </c>
      <c r="G22" s="11">
        <v>62073</v>
      </c>
      <c r="H22" s="11">
        <v>35617</v>
      </c>
      <c r="I22" s="12">
        <v>130633</v>
      </c>
      <c r="J22" s="11">
        <v>0</v>
      </c>
      <c r="K22" s="11">
        <v>1836632</v>
      </c>
      <c r="L22" s="11">
        <v>58991</v>
      </c>
      <c r="M22" s="11">
        <v>83024</v>
      </c>
    </row>
    <row r="23" spans="1:13" ht="39" customHeight="1">
      <c r="A23" s="24" t="s">
        <v>33</v>
      </c>
      <c r="B23" s="11">
        <v>461303</v>
      </c>
      <c r="C23" s="10">
        <v>1633234</v>
      </c>
      <c r="D23" s="11">
        <v>930808</v>
      </c>
      <c r="E23" s="12">
        <v>1121155</v>
      </c>
      <c r="F23" s="11">
        <v>29669</v>
      </c>
      <c r="G23" s="11">
        <v>207230</v>
      </c>
      <c r="H23" s="11">
        <v>159494</v>
      </c>
      <c r="I23" s="11">
        <v>220300</v>
      </c>
      <c r="J23" s="11">
        <v>0</v>
      </c>
      <c r="K23" s="11">
        <f>+K21-K22</f>
        <v>3124536</v>
      </c>
      <c r="L23" s="11">
        <v>173295</v>
      </c>
      <c r="M23" s="11">
        <f>624450-83024</f>
        <v>541426</v>
      </c>
    </row>
    <row r="24" spans="1:15" ht="39" customHeight="1">
      <c r="A24" s="23" t="s">
        <v>34</v>
      </c>
      <c r="B24" s="11">
        <v>22493</v>
      </c>
      <c r="C24" s="10">
        <v>2562900</v>
      </c>
      <c r="D24" s="11">
        <f>D25+D26</f>
        <v>1228829</v>
      </c>
      <c r="E24" s="12">
        <v>917127</v>
      </c>
      <c r="F24" s="11">
        <v>104700</v>
      </c>
      <c r="G24" s="11">
        <v>297544</v>
      </c>
      <c r="H24" s="11">
        <v>86551</v>
      </c>
      <c r="I24" s="12">
        <v>432920</v>
      </c>
      <c r="J24" s="11">
        <v>0</v>
      </c>
      <c r="K24" s="11">
        <v>2756524</v>
      </c>
      <c r="L24" s="11">
        <v>523201</v>
      </c>
      <c r="M24" s="11">
        <v>973482</v>
      </c>
      <c r="O24" s="7"/>
    </row>
    <row r="25" spans="1:13" ht="39" customHeight="1">
      <c r="A25" s="24" t="s">
        <v>35</v>
      </c>
      <c r="B25" s="11">
        <v>7540</v>
      </c>
      <c r="C25" s="10">
        <v>2342688</v>
      </c>
      <c r="D25" s="11">
        <v>1035172</v>
      </c>
      <c r="E25" s="12">
        <v>757338</v>
      </c>
      <c r="F25" s="11">
        <v>97043</v>
      </c>
      <c r="G25" s="11">
        <v>75620</v>
      </c>
      <c r="H25" s="11">
        <v>56456</v>
      </c>
      <c r="I25" s="12">
        <v>248244</v>
      </c>
      <c r="J25" s="11">
        <v>0</v>
      </c>
      <c r="K25" s="11">
        <v>2195229</v>
      </c>
      <c r="L25" s="11">
        <v>361603</v>
      </c>
      <c r="M25" s="11">
        <v>700521</v>
      </c>
    </row>
    <row r="26" spans="1:13" ht="39" customHeight="1">
      <c r="A26" s="24" t="s">
        <v>36</v>
      </c>
      <c r="B26" s="11">
        <v>14953</v>
      </c>
      <c r="C26" s="10">
        <v>220212</v>
      </c>
      <c r="D26" s="11">
        <v>193657</v>
      </c>
      <c r="E26" s="12">
        <v>159789</v>
      </c>
      <c r="F26" s="11">
        <v>7657</v>
      </c>
      <c r="G26" s="11">
        <v>221924</v>
      </c>
      <c r="H26" s="11">
        <v>30095</v>
      </c>
      <c r="I26" s="11">
        <v>184676</v>
      </c>
      <c r="J26" s="11">
        <v>0</v>
      </c>
      <c r="K26" s="11">
        <f>+K24-K25</f>
        <v>561295</v>
      </c>
      <c r="L26" s="11">
        <v>161598</v>
      </c>
      <c r="M26" s="11">
        <f>973482-700521</f>
        <v>272961</v>
      </c>
    </row>
    <row r="27" spans="1:13" ht="39" customHeight="1">
      <c r="A27" s="23" t="s">
        <v>37</v>
      </c>
      <c r="B27" s="11"/>
      <c r="C27" s="10">
        <v>431771</v>
      </c>
      <c r="D27" s="11">
        <v>40748</v>
      </c>
      <c r="E27" s="12">
        <v>92480</v>
      </c>
      <c r="F27" s="11">
        <v>24491</v>
      </c>
      <c r="G27" s="11"/>
      <c r="H27" s="11">
        <v>0</v>
      </c>
      <c r="I27" s="12">
        <v>0</v>
      </c>
      <c r="J27" s="11">
        <v>0</v>
      </c>
      <c r="K27" s="11">
        <v>307050</v>
      </c>
      <c r="L27" s="11">
        <v>418</v>
      </c>
      <c r="M27" s="11">
        <v>4283</v>
      </c>
    </row>
    <row r="28" spans="1:13" ht="39" customHeight="1">
      <c r="A28" s="23" t="s">
        <v>38</v>
      </c>
      <c r="B28" s="11">
        <v>461</v>
      </c>
      <c r="C28" s="10">
        <v>928023</v>
      </c>
      <c r="D28" s="11">
        <v>247761</v>
      </c>
      <c r="E28" s="12">
        <v>335207</v>
      </c>
      <c r="F28" s="11">
        <v>44142</v>
      </c>
      <c r="G28" s="11">
        <v>5267</v>
      </c>
      <c r="H28" s="11">
        <v>42193</v>
      </c>
      <c r="I28" s="12">
        <v>201126</v>
      </c>
      <c r="J28" s="11">
        <v>27265</v>
      </c>
      <c r="K28" s="11">
        <v>1207549</v>
      </c>
      <c r="L28" s="11">
        <v>108692</v>
      </c>
      <c r="M28" s="11">
        <v>154483</v>
      </c>
    </row>
    <row r="29" spans="1:13" ht="39" customHeight="1">
      <c r="A29" s="24" t="s">
        <v>39</v>
      </c>
      <c r="B29" s="11"/>
      <c r="C29" s="10">
        <v>569712</v>
      </c>
      <c r="D29" s="11">
        <v>137267</v>
      </c>
      <c r="E29" s="12">
        <v>234110</v>
      </c>
      <c r="F29" s="11">
        <v>34347</v>
      </c>
      <c r="G29" s="11"/>
      <c r="H29" s="11">
        <v>31000</v>
      </c>
      <c r="I29" s="12">
        <v>184908</v>
      </c>
      <c r="J29" s="11">
        <v>20000</v>
      </c>
      <c r="K29" s="11">
        <v>154414</v>
      </c>
      <c r="L29" s="11">
        <v>84720</v>
      </c>
      <c r="M29" s="11">
        <v>126708</v>
      </c>
    </row>
    <row r="30" spans="1:13" ht="39" customHeight="1">
      <c r="A30" s="23" t="s">
        <v>40</v>
      </c>
      <c r="B30" s="11">
        <v>1227442</v>
      </c>
      <c r="C30" s="10">
        <v>12112933</v>
      </c>
      <c r="D30" s="11">
        <v>3088406</v>
      </c>
      <c r="E30" s="12">
        <v>5456611</v>
      </c>
      <c r="F30" s="11">
        <v>259552</v>
      </c>
      <c r="G30" s="11">
        <v>2396379</v>
      </c>
      <c r="H30" s="11">
        <v>474206</v>
      </c>
      <c r="I30" s="12">
        <v>3160224</v>
      </c>
      <c r="J30" s="11">
        <v>241763</v>
      </c>
      <c r="K30" s="11">
        <f>+K17</f>
        <v>14236067</v>
      </c>
      <c r="L30" s="11">
        <v>1048674</v>
      </c>
      <c r="M30" s="11">
        <v>2431683</v>
      </c>
    </row>
    <row r="33" spans="1:13" ht="15">
      <c r="A33" s="23" t="s">
        <v>41</v>
      </c>
      <c r="B33" s="16">
        <v>67426</v>
      </c>
      <c r="C33" s="15">
        <v>131824</v>
      </c>
      <c r="D33" s="16">
        <v>9424</v>
      </c>
      <c r="E33" s="17">
        <v>57568</v>
      </c>
      <c r="F33" s="16">
        <v>1645</v>
      </c>
      <c r="G33" s="16">
        <v>66766</v>
      </c>
      <c r="H33" s="16">
        <v>14284</v>
      </c>
      <c r="I33" s="17">
        <v>17472</v>
      </c>
      <c r="J33" s="16">
        <v>138</v>
      </c>
      <c r="K33" s="16">
        <v>426228</v>
      </c>
      <c r="L33" s="16">
        <v>54153</v>
      </c>
      <c r="M33" s="16">
        <v>16718</v>
      </c>
    </row>
    <row r="34" spans="1:13" ht="15">
      <c r="A34" s="23" t="s">
        <v>42</v>
      </c>
      <c r="B34" s="16">
        <v>448184</v>
      </c>
      <c r="C34" s="15">
        <v>249361</v>
      </c>
      <c r="D34" s="16">
        <v>38</v>
      </c>
      <c r="E34" s="17">
        <v>4021</v>
      </c>
      <c r="F34" s="16"/>
      <c r="G34" s="16">
        <v>245837</v>
      </c>
      <c r="H34" s="16">
        <v>0</v>
      </c>
      <c r="I34" s="17">
        <v>950</v>
      </c>
      <c r="J34" s="16">
        <v>0</v>
      </c>
      <c r="K34" s="16">
        <v>310820</v>
      </c>
      <c r="L34" s="16">
        <v>4625</v>
      </c>
      <c r="M34" s="16">
        <v>27890</v>
      </c>
    </row>
    <row r="36" spans="1:1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57.75" customHeight="1">
      <c r="A37" s="31" t="s">
        <v>43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15">
      <c r="A38" s="26" t="s">
        <v>44</v>
      </c>
      <c r="B38" s="12">
        <v>3056</v>
      </c>
      <c r="C38" s="18">
        <v>2045608.840619999</v>
      </c>
      <c r="D38" s="12">
        <v>18136</v>
      </c>
      <c r="E38" s="19">
        <v>1093960.27</v>
      </c>
      <c r="F38" s="20">
        <v>8378</v>
      </c>
      <c r="G38" s="12">
        <v>447516</v>
      </c>
      <c r="H38" s="20">
        <v>90544</v>
      </c>
      <c r="I38" s="20">
        <v>1052086</v>
      </c>
      <c r="J38" s="12">
        <v>236040</v>
      </c>
      <c r="K38" s="12">
        <v>1973488</v>
      </c>
      <c r="L38" s="21">
        <v>40868</v>
      </c>
      <c r="M38" s="12">
        <v>7295</v>
      </c>
    </row>
    <row r="39" spans="1:13" ht="15">
      <c r="A39" s="26" t="s">
        <v>45</v>
      </c>
      <c r="B39" s="12">
        <v>678</v>
      </c>
      <c r="C39" s="18">
        <v>426154.4611699997</v>
      </c>
      <c r="D39" s="12">
        <v>260073</v>
      </c>
      <c r="E39" s="22">
        <v>398784.956</v>
      </c>
      <c r="F39" s="12">
        <v>664</v>
      </c>
      <c r="G39" s="12">
        <v>59024</v>
      </c>
      <c r="H39" s="12">
        <v>5552</v>
      </c>
      <c r="I39" s="12">
        <v>40739</v>
      </c>
      <c r="J39" s="12">
        <v>0</v>
      </c>
      <c r="K39" s="12">
        <v>251211</v>
      </c>
      <c r="L39" s="21">
        <v>19765</v>
      </c>
      <c r="M39" s="12">
        <v>18578</v>
      </c>
    </row>
    <row r="40" spans="1:13" ht="15">
      <c r="A40" s="26" t="s">
        <v>46</v>
      </c>
      <c r="B40" s="12">
        <v>406</v>
      </c>
      <c r="C40" s="18">
        <v>296949.2629900001</v>
      </c>
      <c r="D40" s="12">
        <v>68819</v>
      </c>
      <c r="E40" s="19">
        <v>157032.134</v>
      </c>
      <c r="F40" s="12">
        <v>6457</v>
      </c>
      <c r="G40" s="12">
        <v>3566</v>
      </c>
      <c r="H40" s="12">
        <v>46880</v>
      </c>
      <c r="I40" s="12">
        <v>128442</v>
      </c>
      <c r="J40" s="12">
        <v>0</v>
      </c>
      <c r="K40" s="12">
        <v>215545</v>
      </c>
      <c r="L40" s="21">
        <v>47581</v>
      </c>
      <c r="M40" s="12">
        <v>9856</v>
      </c>
    </row>
    <row r="42" spans="1:13" ht="12.75">
      <c r="A42" s="36" t="s">
        <v>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26.25" customHeight="1">
      <c r="A43" s="37" t="s">
        <v>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>
      <c r="A44" s="36" t="s">
        <v>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2.75">
      <c r="A45" s="36" t="s">
        <v>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</sheetData>
  <mergeCells count="10">
    <mergeCell ref="A42:M42"/>
    <mergeCell ref="A43:M43"/>
    <mergeCell ref="A44:M44"/>
    <mergeCell ref="A45:M45"/>
    <mergeCell ref="F1:M1"/>
    <mergeCell ref="A36:M36"/>
    <mergeCell ref="A37:M37"/>
    <mergeCell ref="F2:M2"/>
    <mergeCell ref="A4:M4"/>
    <mergeCell ref="A5:M5"/>
  </mergeCells>
  <printOptions/>
  <pageMargins left="0.57" right="0.39" top="0.36" bottom="0.46" header="0.23" footer="0.36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0.57421875" style="5" customWidth="1"/>
    <col min="2" max="2" width="15.421875" style="5" customWidth="1"/>
    <col min="3" max="13" width="15.421875" style="4" customWidth="1"/>
    <col min="14" max="22" width="8.8515625" style="4" customWidth="1"/>
    <col min="23" max="23" width="10.7109375" style="4" customWidth="1"/>
    <col min="24" max="16384" width="8.8515625" style="4" customWidth="1"/>
  </cols>
  <sheetData>
    <row r="1" spans="1:13" ht="12.75">
      <c r="A1" s="2"/>
      <c r="B1" s="2"/>
      <c r="C1" s="3"/>
      <c r="D1" s="3"/>
      <c r="E1" s="3"/>
      <c r="F1" s="28"/>
      <c r="G1" s="28"/>
      <c r="H1" s="28"/>
      <c r="I1" s="28"/>
      <c r="J1" s="28"/>
      <c r="K1" s="28"/>
      <c r="L1" s="28"/>
      <c r="M1" s="28"/>
    </row>
    <row r="2" spans="6:13" ht="12.75">
      <c r="F2" s="34"/>
      <c r="G2" s="34"/>
      <c r="H2" s="34"/>
      <c r="I2" s="34"/>
      <c r="J2" s="34"/>
      <c r="K2" s="34"/>
      <c r="L2" s="34"/>
      <c r="M2" s="34"/>
    </row>
    <row r="4" spans="1:13" s="1" customFormat="1" ht="15.75">
      <c r="A4" s="35" t="s">
        <v>48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5.75">
      <c r="A5" s="35" t="s">
        <v>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7" spans="1:13" ht="123" customHeight="1">
      <c r="A7" s="6"/>
      <c r="B7" s="8" t="s">
        <v>7</v>
      </c>
      <c r="C7" s="8" t="s">
        <v>4</v>
      </c>
      <c r="D7" s="9" t="s">
        <v>5</v>
      </c>
      <c r="E7" s="8" t="s">
        <v>6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</row>
    <row r="8" spans="1:13" ht="39" customHeight="1">
      <c r="A8" s="23" t="s">
        <v>49</v>
      </c>
      <c r="B8" s="11">
        <v>389549</v>
      </c>
      <c r="C8" s="10">
        <v>3329601</v>
      </c>
      <c r="D8" s="11">
        <f>D9+D10</f>
        <v>957763</v>
      </c>
      <c r="E8" s="12">
        <v>474964</v>
      </c>
      <c r="F8" s="11">
        <v>49582</v>
      </c>
      <c r="G8" s="11">
        <v>663750</v>
      </c>
      <c r="H8" s="11">
        <v>14624</v>
      </c>
      <c r="I8" s="12">
        <v>272318</v>
      </c>
      <c r="J8" s="11">
        <v>6105</v>
      </c>
      <c r="K8" s="11">
        <v>1235879</v>
      </c>
      <c r="L8" s="11">
        <v>94086</v>
      </c>
      <c r="M8" s="11">
        <v>1397014</v>
      </c>
    </row>
    <row r="9" spans="1:13" ht="39" customHeight="1">
      <c r="A9" s="24" t="s">
        <v>50</v>
      </c>
      <c r="B9" s="11">
        <v>0</v>
      </c>
      <c r="C9" s="10">
        <v>1057059</v>
      </c>
      <c r="D9" s="11">
        <v>672560</v>
      </c>
      <c r="E9" s="12">
        <v>216285</v>
      </c>
      <c r="F9" s="11">
        <v>25042</v>
      </c>
      <c r="G9" s="11">
        <v>506921</v>
      </c>
      <c r="H9" s="11">
        <v>14624</v>
      </c>
      <c r="I9" s="12">
        <v>111349</v>
      </c>
      <c r="J9" s="11">
        <v>6105</v>
      </c>
      <c r="K9" s="11">
        <f>+K8-K10</f>
        <v>456702</v>
      </c>
      <c r="L9" s="11">
        <v>19722</v>
      </c>
      <c r="M9" s="11">
        <f>201219+692686+52415</f>
        <v>946320</v>
      </c>
    </row>
    <row r="10" spans="1:13" ht="39" customHeight="1">
      <c r="A10" s="24" t="s">
        <v>51</v>
      </c>
      <c r="B10" s="11">
        <v>0</v>
      </c>
      <c r="C10" s="10">
        <v>2272542</v>
      </c>
      <c r="D10" s="11">
        <v>285203</v>
      </c>
      <c r="E10" s="12">
        <v>258679</v>
      </c>
      <c r="F10" s="11">
        <v>24540</v>
      </c>
      <c r="G10" s="11">
        <v>156829</v>
      </c>
      <c r="H10" s="11">
        <v>0</v>
      </c>
      <c r="I10" s="12">
        <v>160969</v>
      </c>
      <c r="J10" s="11">
        <v>0</v>
      </c>
      <c r="K10" s="11">
        <v>779177</v>
      </c>
      <c r="L10" s="11">
        <v>74364</v>
      </c>
      <c r="M10" s="11">
        <f>114136+336558</f>
        <v>450694</v>
      </c>
    </row>
    <row r="11" spans="1:13" ht="39" customHeight="1">
      <c r="A11" s="23" t="s">
        <v>52</v>
      </c>
      <c r="B11" s="11">
        <v>766572</v>
      </c>
      <c r="C11" s="10">
        <v>6387378</v>
      </c>
      <c r="D11" s="11">
        <f>D12+D13+D14</f>
        <v>703015</v>
      </c>
      <c r="E11" s="12">
        <v>4143099</v>
      </c>
      <c r="F11" s="11">
        <v>129978</v>
      </c>
      <c r="G11" s="11">
        <v>1695804</v>
      </c>
      <c r="H11" s="11">
        <v>284900</v>
      </c>
      <c r="I11" s="12">
        <v>2432314</v>
      </c>
      <c r="J11" s="11">
        <v>235301</v>
      </c>
      <c r="K11" s="11">
        <v>9279438</v>
      </c>
      <c r="L11" s="11">
        <v>712731</v>
      </c>
      <c r="M11" s="11">
        <v>473750</v>
      </c>
    </row>
    <row r="12" spans="1:13" ht="39" customHeight="1">
      <c r="A12" s="24" t="s">
        <v>53</v>
      </c>
      <c r="B12" s="11">
        <v>4143</v>
      </c>
      <c r="C12" s="13">
        <v>2799761</v>
      </c>
      <c r="D12" s="11">
        <v>338032</v>
      </c>
      <c r="E12" s="12">
        <v>1645992</v>
      </c>
      <c r="F12" s="11">
        <v>16373</v>
      </c>
      <c r="G12" s="11">
        <v>517287</v>
      </c>
      <c r="H12" s="11">
        <v>138552</v>
      </c>
      <c r="I12" s="11">
        <v>1216727</v>
      </c>
      <c r="J12" s="11">
        <v>235301</v>
      </c>
      <c r="K12" s="11">
        <v>2274438</v>
      </c>
      <c r="L12" s="11">
        <v>108482</v>
      </c>
      <c r="M12" s="11">
        <f>4077+39888</f>
        <v>43965</v>
      </c>
    </row>
    <row r="13" spans="1:13" ht="39" customHeight="1">
      <c r="A13" s="24" t="s">
        <v>54</v>
      </c>
      <c r="B13" s="11">
        <v>762429</v>
      </c>
      <c r="C13" s="13">
        <v>3576388</v>
      </c>
      <c r="D13" s="11">
        <v>356135</v>
      </c>
      <c r="E13" s="12">
        <v>2466056</v>
      </c>
      <c r="F13" s="11">
        <v>110614</v>
      </c>
      <c r="G13" s="11">
        <v>1173346</v>
      </c>
      <c r="H13" s="11">
        <v>140361</v>
      </c>
      <c r="I13" s="11">
        <v>1176777</v>
      </c>
      <c r="J13" s="11">
        <v>0</v>
      </c>
      <c r="K13" s="11">
        <v>6758890</v>
      </c>
      <c r="L13" s="11">
        <v>582736</v>
      </c>
      <c r="M13" s="11">
        <f>473750-43965-13478-65356</f>
        <v>350951</v>
      </c>
    </row>
    <row r="14" spans="1:13" ht="39" customHeight="1">
      <c r="A14" s="24" t="s">
        <v>55</v>
      </c>
      <c r="B14" s="11"/>
      <c r="C14" s="10">
        <v>11229</v>
      </c>
      <c r="D14" s="11">
        <v>8848</v>
      </c>
      <c r="E14" s="14">
        <v>31051</v>
      </c>
      <c r="F14" s="11">
        <v>2991</v>
      </c>
      <c r="G14" s="11">
        <v>5171</v>
      </c>
      <c r="H14" s="11">
        <v>5987</v>
      </c>
      <c r="I14" s="11">
        <v>38810</v>
      </c>
      <c r="J14" s="11">
        <v>0</v>
      </c>
      <c r="K14" s="11">
        <v>246110</v>
      </c>
      <c r="L14" s="11">
        <v>21513</v>
      </c>
      <c r="M14" s="11">
        <f>13478+65356</f>
        <v>78834</v>
      </c>
    </row>
    <row r="15" spans="1:13" ht="39" customHeight="1">
      <c r="A15" s="23" t="s">
        <v>56</v>
      </c>
      <c r="B15" s="11">
        <v>16659</v>
      </c>
      <c r="C15" s="10">
        <v>1107746</v>
      </c>
      <c r="D15" s="11">
        <v>944864</v>
      </c>
      <c r="E15" s="12">
        <v>444602</v>
      </c>
      <c r="F15" s="11">
        <v>42246</v>
      </c>
      <c r="G15" s="11">
        <v>11985</v>
      </c>
      <c r="H15" s="11">
        <v>113078</v>
      </c>
      <c r="I15" s="12">
        <v>279122</v>
      </c>
      <c r="J15" s="11">
        <v>0</v>
      </c>
      <c r="K15" s="11">
        <v>1879555</v>
      </c>
      <c r="L15" s="11">
        <v>125273</v>
      </c>
      <c r="M15" s="11">
        <v>282207</v>
      </c>
    </row>
    <row r="16" spans="1:13" ht="39" customHeight="1">
      <c r="A16" s="23" t="s">
        <v>57</v>
      </c>
      <c r="B16" s="11">
        <v>-3835</v>
      </c>
      <c r="C16" s="10">
        <v>-65788</v>
      </c>
      <c r="D16" s="11">
        <v>-39162</v>
      </c>
      <c r="E16" s="12">
        <v>-29127</v>
      </c>
      <c r="F16" s="11">
        <v>-3921</v>
      </c>
      <c r="G16" s="11">
        <v>-6048</v>
      </c>
      <c r="H16" s="11">
        <v>-1647</v>
      </c>
      <c r="I16" s="12">
        <v>-12489</v>
      </c>
      <c r="J16" s="11">
        <v>-1122</v>
      </c>
      <c r="K16" s="11">
        <v>-103884</v>
      </c>
      <c r="L16" s="11">
        <v>-2145</v>
      </c>
      <c r="M16" s="11">
        <v>-24160</v>
      </c>
    </row>
    <row r="17" spans="1:13" ht="39" customHeight="1">
      <c r="A17" s="23" t="s">
        <v>59</v>
      </c>
      <c r="B17" s="11">
        <v>1227442</v>
      </c>
      <c r="C17" s="10">
        <v>12112933</v>
      </c>
      <c r="D17" s="11">
        <v>3088406</v>
      </c>
      <c r="E17" s="12">
        <v>5456611</v>
      </c>
      <c r="F17" s="11">
        <v>259552</v>
      </c>
      <c r="G17" s="11">
        <v>2396379</v>
      </c>
      <c r="H17" s="11">
        <v>474206</v>
      </c>
      <c r="I17" s="12">
        <v>3160224</v>
      </c>
      <c r="J17" s="11">
        <v>241763</v>
      </c>
      <c r="K17" s="11">
        <v>14236067</v>
      </c>
      <c r="L17" s="11">
        <v>1048674</v>
      </c>
      <c r="M17" s="11">
        <v>2431683</v>
      </c>
    </row>
    <row r="18" spans="1:13" ht="39" customHeight="1">
      <c r="A18" s="23" t="s">
        <v>58</v>
      </c>
      <c r="B18" s="11">
        <v>677163</v>
      </c>
      <c r="C18" s="10">
        <v>3001406</v>
      </c>
      <c r="D18" s="11">
        <v>148838</v>
      </c>
      <c r="E18" s="12">
        <v>1852582</v>
      </c>
      <c r="F18" s="11">
        <v>23446</v>
      </c>
      <c r="G18" s="11">
        <v>1525344</v>
      </c>
      <c r="H18" s="11">
        <v>120368</v>
      </c>
      <c r="I18" s="12">
        <v>1761169</v>
      </c>
      <c r="J18" s="11">
        <v>193969</v>
      </c>
      <c r="K18" s="11">
        <v>3679840</v>
      </c>
      <c r="L18" s="11">
        <v>105650</v>
      </c>
      <c r="M18" s="11">
        <v>633842</v>
      </c>
    </row>
    <row r="19" spans="1:13" ht="39" customHeight="1">
      <c r="A19" s="25" t="s">
        <v>60</v>
      </c>
      <c r="B19" s="11">
        <v>560760</v>
      </c>
      <c r="C19" s="10">
        <v>2356778</v>
      </c>
      <c r="D19" s="11">
        <v>0</v>
      </c>
      <c r="E19" s="12">
        <v>0</v>
      </c>
      <c r="F19" s="11">
        <v>0</v>
      </c>
      <c r="G19" s="11">
        <v>1468836</v>
      </c>
      <c r="H19" s="11">
        <v>35530</v>
      </c>
      <c r="I19" s="12">
        <v>1616254</v>
      </c>
      <c r="J19" s="11">
        <v>193969</v>
      </c>
      <c r="K19" s="11">
        <v>3224570</v>
      </c>
      <c r="L19" s="11">
        <v>0</v>
      </c>
      <c r="M19" s="11">
        <v>0</v>
      </c>
    </row>
    <row r="20" spans="1:13" ht="39" customHeight="1">
      <c r="A20" s="23" t="s">
        <v>61</v>
      </c>
      <c r="B20" s="11">
        <v>487742</v>
      </c>
      <c r="C20" s="10">
        <v>7299170</v>
      </c>
      <c r="D20" s="11">
        <f>D21+D24</f>
        <v>2512494</v>
      </c>
      <c r="E20" s="12">
        <v>2546191</v>
      </c>
      <c r="F20" s="11">
        <v>144865</v>
      </c>
      <c r="G20" s="11">
        <v>566847</v>
      </c>
      <c r="H20" s="11">
        <v>281662</v>
      </c>
      <c r="I20" s="12">
        <v>783853</v>
      </c>
      <c r="J20" s="11">
        <v>0</v>
      </c>
      <c r="K20" s="11">
        <v>7717692</v>
      </c>
      <c r="L20" s="11">
        <v>755487</v>
      </c>
      <c r="M20" s="11">
        <v>1597932</v>
      </c>
    </row>
    <row r="21" spans="1:15" ht="39" customHeight="1">
      <c r="A21" s="23" t="s">
        <v>62</v>
      </c>
      <c r="B21" s="11">
        <v>465249</v>
      </c>
      <c r="C21" s="10">
        <v>4736270</v>
      </c>
      <c r="D21" s="11">
        <f>D22+D23</f>
        <v>1283665</v>
      </c>
      <c r="E21" s="12">
        <v>1629064</v>
      </c>
      <c r="F21" s="11">
        <v>40165</v>
      </c>
      <c r="G21" s="11">
        <v>269303</v>
      </c>
      <c r="H21" s="11">
        <v>195111</v>
      </c>
      <c r="I21" s="12">
        <v>350933</v>
      </c>
      <c r="J21" s="11">
        <v>0</v>
      </c>
      <c r="K21" s="11">
        <v>4961168</v>
      </c>
      <c r="L21" s="11">
        <v>232286</v>
      </c>
      <c r="M21" s="11">
        <v>624450</v>
      </c>
      <c r="O21" s="7"/>
    </row>
    <row r="22" spans="1:13" ht="39" customHeight="1">
      <c r="A22" s="24" t="s">
        <v>63</v>
      </c>
      <c r="B22" s="11">
        <v>3946</v>
      </c>
      <c r="C22" s="10">
        <v>3103036</v>
      </c>
      <c r="D22" s="11">
        <v>352857</v>
      </c>
      <c r="E22" s="12">
        <v>507909</v>
      </c>
      <c r="F22" s="11">
        <v>10496</v>
      </c>
      <c r="G22" s="11">
        <v>62073</v>
      </c>
      <c r="H22" s="11">
        <v>35617</v>
      </c>
      <c r="I22" s="12">
        <v>130633</v>
      </c>
      <c r="J22" s="11">
        <v>0</v>
      </c>
      <c r="K22" s="11">
        <v>1836632</v>
      </c>
      <c r="L22" s="11">
        <v>58991</v>
      </c>
      <c r="M22" s="11">
        <v>83024</v>
      </c>
    </row>
    <row r="23" spans="1:13" ht="39" customHeight="1">
      <c r="A23" s="24" t="s">
        <v>64</v>
      </c>
      <c r="B23" s="11">
        <v>461303</v>
      </c>
      <c r="C23" s="10">
        <v>1633234</v>
      </c>
      <c r="D23" s="11">
        <v>930808</v>
      </c>
      <c r="E23" s="12">
        <v>1121155</v>
      </c>
      <c r="F23" s="11">
        <v>29669</v>
      </c>
      <c r="G23" s="11">
        <v>207230</v>
      </c>
      <c r="H23" s="11">
        <v>159494</v>
      </c>
      <c r="I23" s="11">
        <v>220300</v>
      </c>
      <c r="J23" s="11">
        <v>0</v>
      </c>
      <c r="K23" s="11">
        <f>+K21-K22</f>
        <v>3124536</v>
      </c>
      <c r="L23" s="11">
        <v>173295</v>
      </c>
      <c r="M23" s="11">
        <f>624450-83024</f>
        <v>541426</v>
      </c>
    </row>
    <row r="24" spans="1:15" ht="39" customHeight="1">
      <c r="A24" s="23" t="s">
        <v>65</v>
      </c>
      <c r="B24" s="11">
        <v>22493</v>
      </c>
      <c r="C24" s="10">
        <v>2562900</v>
      </c>
      <c r="D24" s="11">
        <f>D25+D26</f>
        <v>1228829</v>
      </c>
      <c r="E24" s="12">
        <v>917127</v>
      </c>
      <c r="F24" s="11">
        <v>104700</v>
      </c>
      <c r="G24" s="11">
        <v>297544</v>
      </c>
      <c r="H24" s="11">
        <v>86551</v>
      </c>
      <c r="I24" s="12">
        <v>432920</v>
      </c>
      <c r="J24" s="11">
        <v>0</v>
      </c>
      <c r="K24" s="11">
        <v>2756524</v>
      </c>
      <c r="L24" s="11">
        <v>523201</v>
      </c>
      <c r="M24" s="11">
        <v>973482</v>
      </c>
      <c r="O24" s="7"/>
    </row>
    <row r="25" spans="1:13" ht="39" customHeight="1">
      <c r="A25" s="24" t="s">
        <v>63</v>
      </c>
      <c r="B25" s="11">
        <v>7540</v>
      </c>
      <c r="C25" s="10">
        <v>2342688</v>
      </c>
      <c r="D25" s="11">
        <v>1035172</v>
      </c>
      <c r="E25" s="12">
        <v>757338</v>
      </c>
      <c r="F25" s="11">
        <v>97043</v>
      </c>
      <c r="G25" s="11">
        <v>75620</v>
      </c>
      <c r="H25" s="11">
        <v>56456</v>
      </c>
      <c r="I25" s="12">
        <v>248244</v>
      </c>
      <c r="J25" s="11">
        <v>0</v>
      </c>
      <c r="K25" s="11">
        <v>2195229</v>
      </c>
      <c r="L25" s="11">
        <v>361603</v>
      </c>
      <c r="M25" s="11">
        <v>700521</v>
      </c>
    </row>
    <row r="26" spans="1:13" ht="39" customHeight="1">
      <c r="A26" s="24" t="s">
        <v>66</v>
      </c>
      <c r="B26" s="11">
        <v>14953</v>
      </c>
      <c r="C26" s="10">
        <v>220212</v>
      </c>
      <c r="D26" s="11">
        <v>193657</v>
      </c>
      <c r="E26" s="12">
        <v>159789</v>
      </c>
      <c r="F26" s="11">
        <v>7657</v>
      </c>
      <c r="G26" s="11">
        <v>221924</v>
      </c>
      <c r="H26" s="11">
        <v>30095</v>
      </c>
      <c r="I26" s="11">
        <v>184676</v>
      </c>
      <c r="J26" s="11">
        <v>0</v>
      </c>
      <c r="K26" s="11">
        <f>+K24-K25</f>
        <v>561295</v>
      </c>
      <c r="L26" s="11">
        <v>161598</v>
      </c>
      <c r="M26" s="11">
        <f>973482-700521</f>
        <v>272961</v>
      </c>
    </row>
    <row r="27" spans="1:13" ht="39" customHeight="1">
      <c r="A27" s="23" t="s">
        <v>67</v>
      </c>
      <c r="B27" s="11"/>
      <c r="C27" s="10">
        <v>431771</v>
      </c>
      <c r="D27" s="11">
        <v>40748</v>
      </c>
      <c r="E27" s="12">
        <v>92480</v>
      </c>
      <c r="F27" s="11">
        <v>24491</v>
      </c>
      <c r="G27" s="11"/>
      <c r="H27" s="11">
        <v>0</v>
      </c>
      <c r="I27" s="12">
        <v>0</v>
      </c>
      <c r="J27" s="11">
        <v>0</v>
      </c>
      <c r="K27" s="11">
        <v>307050</v>
      </c>
      <c r="L27" s="11">
        <v>418</v>
      </c>
      <c r="M27" s="11">
        <v>4283</v>
      </c>
    </row>
    <row r="28" spans="1:13" ht="39" customHeight="1">
      <c r="A28" s="23" t="s">
        <v>68</v>
      </c>
      <c r="B28" s="11">
        <v>461</v>
      </c>
      <c r="C28" s="10">
        <v>928023</v>
      </c>
      <c r="D28" s="11">
        <v>247761</v>
      </c>
      <c r="E28" s="12">
        <v>335207</v>
      </c>
      <c r="F28" s="11">
        <v>44142</v>
      </c>
      <c r="G28" s="11">
        <v>5267</v>
      </c>
      <c r="H28" s="11">
        <v>42193</v>
      </c>
      <c r="I28" s="12">
        <v>201126</v>
      </c>
      <c r="J28" s="11">
        <v>27265</v>
      </c>
      <c r="K28" s="11">
        <v>1207549</v>
      </c>
      <c r="L28" s="11">
        <v>108692</v>
      </c>
      <c r="M28" s="11">
        <v>154483</v>
      </c>
    </row>
    <row r="29" spans="1:13" ht="39" customHeight="1">
      <c r="A29" s="24" t="s">
        <v>69</v>
      </c>
      <c r="B29" s="11"/>
      <c r="C29" s="10">
        <v>569712</v>
      </c>
      <c r="D29" s="11">
        <v>137267</v>
      </c>
      <c r="E29" s="12">
        <v>234110</v>
      </c>
      <c r="F29" s="11">
        <v>34347</v>
      </c>
      <c r="G29" s="11"/>
      <c r="H29" s="11">
        <v>31000</v>
      </c>
      <c r="I29" s="12">
        <v>184908</v>
      </c>
      <c r="J29" s="11">
        <v>20000</v>
      </c>
      <c r="K29" s="11">
        <v>154414</v>
      </c>
      <c r="L29" s="11">
        <v>84720</v>
      </c>
      <c r="M29" s="11">
        <v>126708</v>
      </c>
    </row>
    <row r="30" spans="1:13" ht="39" customHeight="1">
      <c r="A30" s="23" t="s">
        <v>70</v>
      </c>
      <c r="B30" s="11">
        <v>1227442</v>
      </c>
      <c r="C30" s="10">
        <v>12112933</v>
      </c>
      <c r="D30" s="11">
        <v>3088406</v>
      </c>
      <c r="E30" s="12">
        <v>5456611</v>
      </c>
      <c r="F30" s="11">
        <v>259552</v>
      </c>
      <c r="G30" s="11">
        <v>2396379</v>
      </c>
      <c r="H30" s="11">
        <v>474206</v>
      </c>
      <c r="I30" s="12">
        <v>3160224</v>
      </c>
      <c r="J30" s="11">
        <v>241763</v>
      </c>
      <c r="K30" s="11">
        <f>+K17</f>
        <v>14236067</v>
      </c>
      <c r="L30" s="11">
        <v>1048674</v>
      </c>
      <c r="M30" s="11">
        <v>2431683</v>
      </c>
    </row>
    <row r="33" spans="1:13" ht="15">
      <c r="A33" s="23" t="s">
        <v>71</v>
      </c>
      <c r="B33" s="16">
        <v>67426</v>
      </c>
      <c r="C33" s="15">
        <v>131824</v>
      </c>
      <c r="D33" s="16">
        <v>9424</v>
      </c>
      <c r="E33" s="17">
        <v>57568</v>
      </c>
      <c r="F33" s="16">
        <v>1645</v>
      </c>
      <c r="G33" s="16">
        <v>66766</v>
      </c>
      <c r="H33" s="16">
        <v>14284</v>
      </c>
      <c r="I33" s="17">
        <v>17472</v>
      </c>
      <c r="J33" s="16">
        <v>138</v>
      </c>
      <c r="K33" s="16">
        <v>426228</v>
      </c>
      <c r="L33" s="16">
        <v>54153</v>
      </c>
      <c r="M33" s="16">
        <v>16718</v>
      </c>
    </row>
    <row r="34" spans="1:13" ht="15">
      <c r="A34" s="23" t="s">
        <v>72</v>
      </c>
      <c r="B34" s="16">
        <v>448184</v>
      </c>
      <c r="C34" s="15">
        <v>249361</v>
      </c>
      <c r="D34" s="16">
        <v>38</v>
      </c>
      <c r="E34" s="17">
        <v>4021</v>
      </c>
      <c r="F34" s="16"/>
      <c r="G34" s="16">
        <v>245837</v>
      </c>
      <c r="H34" s="16">
        <v>0</v>
      </c>
      <c r="I34" s="17">
        <v>950</v>
      </c>
      <c r="J34" s="16">
        <v>0</v>
      </c>
      <c r="K34" s="16">
        <v>310820</v>
      </c>
      <c r="L34" s="16">
        <v>4625</v>
      </c>
      <c r="M34" s="16">
        <v>27890</v>
      </c>
    </row>
    <row r="36" spans="1:13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1:13" ht="57.75" customHeight="1">
      <c r="A37" s="42" t="s">
        <v>73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ht="15">
      <c r="A38" s="26" t="s">
        <v>74</v>
      </c>
      <c r="B38" s="12">
        <v>3056</v>
      </c>
      <c r="C38" s="18">
        <v>2045608.840619999</v>
      </c>
      <c r="D38" s="12">
        <v>18136</v>
      </c>
      <c r="E38" s="19">
        <v>1093960.27</v>
      </c>
      <c r="F38" s="20">
        <v>8378</v>
      </c>
      <c r="G38" s="12">
        <v>447516</v>
      </c>
      <c r="H38" s="20">
        <v>90544</v>
      </c>
      <c r="I38" s="20">
        <v>1052086</v>
      </c>
      <c r="J38" s="12">
        <v>236040</v>
      </c>
      <c r="K38" s="12">
        <v>1973488</v>
      </c>
      <c r="L38" s="21">
        <v>40868</v>
      </c>
      <c r="M38" s="12">
        <v>7295</v>
      </c>
    </row>
    <row r="39" spans="1:13" ht="15">
      <c r="A39" s="26" t="s">
        <v>75</v>
      </c>
      <c r="B39" s="12">
        <v>678</v>
      </c>
      <c r="C39" s="18">
        <v>426154.4611699997</v>
      </c>
      <c r="D39" s="12">
        <v>260073</v>
      </c>
      <c r="E39" s="22">
        <v>398784.956</v>
      </c>
      <c r="F39" s="12">
        <v>664</v>
      </c>
      <c r="G39" s="12">
        <v>59024</v>
      </c>
      <c r="H39" s="12">
        <v>5552</v>
      </c>
      <c r="I39" s="12">
        <v>40739</v>
      </c>
      <c r="J39" s="12">
        <v>0</v>
      </c>
      <c r="K39" s="12">
        <v>251211</v>
      </c>
      <c r="L39" s="21">
        <v>19765</v>
      </c>
      <c r="M39" s="12">
        <v>18578</v>
      </c>
    </row>
    <row r="40" spans="1:13" ht="15">
      <c r="A40" s="26" t="s">
        <v>76</v>
      </c>
      <c r="B40" s="12">
        <v>406</v>
      </c>
      <c r="C40" s="18">
        <v>296949.2629900001</v>
      </c>
      <c r="D40" s="12">
        <v>68819</v>
      </c>
      <c r="E40" s="19">
        <v>157032.134</v>
      </c>
      <c r="F40" s="12">
        <v>6457</v>
      </c>
      <c r="G40" s="12">
        <v>3566</v>
      </c>
      <c r="H40" s="12">
        <v>46880</v>
      </c>
      <c r="I40" s="12">
        <v>128442</v>
      </c>
      <c r="J40" s="12">
        <v>0</v>
      </c>
      <c r="K40" s="12">
        <v>215545</v>
      </c>
      <c r="L40" s="21">
        <v>47581</v>
      </c>
      <c r="M40" s="12">
        <v>9856</v>
      </c>
    </row>
    <row r="42" spans="1:13" ht="12.75">
      <c r="A42" s="38" t="s">
        <v>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26.25" customHeight="1">
      <c r="A43" s="39" t="s">
        <v>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38" t="s">
        <v>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>
      <c r="A45" s="38" t="s">
        <v>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</sheetData>
  <mergeCells count="10">
    <mergeCell ref="F1:M1"/>
    <mergeCell ref="A36:M36"/>
    <mergeCell ref="A37:M37"/>
    <mergeCell ref="F2:M2"/>
    <mergeCell ref="A4:M4"/>
    <mergeCell ref="A5:M5"/>
    <mergeCell ref="A42:M42"/>
    <mergeCell ref="A43:M43"/>
    <mergeCell ref="A44:M44"/>
    <mergeCell ref="A45:M45"/>
  </mergeCells>
  <printOptions/>
  <pageMargins left="0.57" right="0.39" top="0.36" bottom="0.46" header="0.23" footer="0.36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2006-07-11T12:15:59Z</cp:lastPrinted>
  <dcterms:created xsi:type="dcterms:W3CDTF">2006-01-23T08:29:20Z</dcterms:created>
  <dcterms:modified xsi:type="dcterms:W3CDTF">2009-09-15T11:00:01Z</dcterms:modified>
  <cp:category/>
  <cp:version/>
  <cp:contentType/>
  <cp:contentStatus/>
</cp:coreProperties>
</file>