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 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<sst xmlns="http://schemas.openxmlformats.org/spreadsheetml/2006/main" count="94" uniqueCount="76">
  <si>
    <t>*** - paskolos be užstato, be konkrečios paskirties, overdraftai sąskaitose, overdraftai kortelėse</t>
  </si>
  <si>
    <t>**** - kitos paskolos fiziniams asmenims, nepriskiriamos būsto ir vartojamosioms paskoloms</t>
  </si>
  <si>
    <t>* - čia fiziniams asmenims indvidualios įmonės, ūkininkai, patentininkai, namų ūkius aptarnaujančios įmonės nepriskiriamos</t>
  </si>
  <si>
    <t>** - traktuojamos taip pat, kaip Lietuvos banko Kredito įstaigų priežiūros departamentui teikiamame papildomame balansinės ataskaitos iššifravime</t>
  </si>
  <si>
    <t>AB Parex bankas</t>
  </si>
  <si>
    <t>AB Sampo bankas</t>
  </si>
  <si>
    <t>AB SEB Vilniaus bankas</t>
  </si>
  <si>
    <t>AB DnB NORD bankas</t>
  </si>
  <si>
    <t>Bayerische Hypo-und Vereinsbank AG Vilniaus skyrius</t>
  </si>
  <si>
    <t>AB bankas „Hansabankas“</t>
  </si>
  <si>
    <t>AB bankas „Snoras“</t>
  </si>
  <si>
    <t>AB Šiaulių bankas</t>
  </si>
  <si>
    <t>Nordea Bank Finland Plc Lietuvos skyrius</t>
  </si>
  <si>
    <t>AB Ūkio bankas</t>
  </si>
  <si>
    <t>UAB Medicinos bankas</t>
  </si>
  <si>
    <t>AB SEB VB būsto bankas</t>
  </si>
  <si>
    <t>Klientams suteiktos paskolos Loans granted</t>
  </si>
  <si>
    <t xml:space="preserve">    - fizinių asmenų indėliai - individuals</t>
  </si>
  <si>
    <t xml:space="preserve">    - juridinių asmenų indėliai - legal entities</t>
  </si>
  <si>
    <t>Pagrindiniai bankų veiklos rodikliai</t>
  </si>
  <si>
    <t xml:space="preserve">2005 m. pabaigoje, tūkst. Lt </t>
  </si>
  <si>
    <r>
      <t>Pretenzijos bankams ir kitoms kredito bei finansų institucijoms</t>
    </r>
    <r>
      <rPr>
        <b/>
        <sz val="10"/>
        <rFont val="Arial"/>
        <family val="2"/>
      </rPr>
      <t xml:space="preserve"> </t>
    </r>
  </si>
  <si>
    <t xml:space="preserve">iš jų lėšos bankuose ir fin. institucijose </t>
  </si>
  <si>
    <t xml:space="preserve">iš jų paskolos bankams ir fin. institucijoms </t>
  </si>
  <si>
    <t>iš jų paskolos fiziniams asmenims</t>
  </si>
  <si>
    <t xml:space="preserve">iš jų paskolos juridiniams asmenims   </t>
  </si>
  <si>
    <t>iš jų atvirkštiniai atpirkimo sandoriai ir skolos įsipareigojimų supirkimas</t>
  </si>
  <si>
    <t xml:space="preserve">Skolos vertybiniai popieriai </t>
  </si>
  <si>
    <t xml:space="preserve">Specialieji atidėjiniai (su minuso ženklu) </t>
  </si>
  <si>
    <t xml:space="preserve">Turtas </t>
  </si>
  <si>
    <t xml:space="preserve">Įsisikolinimas bankams ir kitoms kredito bei finansų institucijoms </t>
  </si>
  <si>
    <t xml:space="preserve"> Iš jų įsiskolinimai patronuojančiam bankui ar kitai patronuojančiai kredito bei finansų institucijai</t>
  </si>
  <si>
    <t>Indėliai ir akredityvai</t>
  </si>
  <si>
    <t xml:space="preserve">Indėliai iki pareikalavimo </t>
  </si>
  <si>
    <t xml:space="preserve">    - fizinių asmenų indėliai </t>
  </si>
  <si>
    <t xml:space="preserve">    - juridinių asmenų indėliai</t>
  </si>
  <si>
    <t>Terminuotieji indėliai</t>
  </si>
  <si>
    <t xml:space="preserve">Specialieji ir skolinimosi fondai </t>
  </si>
  <si>
    <t xml:space="preserve">Akcininkų nuosavybė </t>
  </si>
  <si>
    <t>Įregistruotas akcinis kapitalas</t>
  </si>
  <si>
    <t xml:space="preserve">Įsipareigojimai ir akcininkų nuosavybė </t>
  </si>
  <si>
    <t xml:space="preserve">Banko garantijos ir laidavimai </t>
  </si>
  <si>
    <t xml:space="preserve">Banko išleisti akredityvai </t>
  </si>
  <si>
    <t xml:space="preserve">Paskolos fiziniams asmenims* nominalia verte (neatėmus specialiųjų atidėjimų, nepridėjus sukauptų palūkanų ir administravimo mokesčio) </t>
  </si>
  <si>
    <t xml:space="preserve">       - būsto paskolos** </t>
  </si>
  <si>
    <t xml:space="preserve">       - vartojamosios paskolos*** </t>
  </si>
  <si>
    <t xml:space="preserve">       - kitos paskolos**** </t>
  </si>
  <si>
    <t>Main Indicators of Banks</t>
  </si>
  <si>
    <t>2005 (end of period), thousands LTL</t>
  </si>
  <si>
    <t>Claims on banks and other credit and financial institutions</t>
  </si>
  <si>
    <t>o/w: deposits with banks and financial institutions</t>
  </si>
  <si>
    <t>o/w: loans to banks and financial institutions</t>
  </si>
  <si>
    <t>o/w: loans to Individuals</t>
  </si>
  <si>
    <t>Loans granted</t>
  </si>
  <si>
    <t xml:space="preserve">o/w: loans to legal entities  </t>
  </si>
  <si>
    <t>o/w: reverse repos and factoring</t>
  </si>
  <si>
    <t>Debt securities</t>
  </si>
  <si>
    <t xml:space="preserve">Specific provisions </t>
  </si>
  <si>
    <t>Assets</t>
  </si>
  <si>
    <t>Liabilities to banks and other credit and financial institutions</t>
  </si>
  <si>
    <t xml:space="preserve"> o/w: Liabilities to parent banks and other financial institutions </t>
  </si>
  <si>
    <t>Deposits and letters of credit</t>
  </si>
  <si>
    <t>Demand deposits</t>
  </si>
  <si>
    <t xml:space="preserve"> - individuals</t>
  </si>
  <si>
    <t xml:space="preserve">    -  legal entities  </t>
  </si>
  <si>
    <t>Deposits with agreed maturity</t>
  </si>
  <si>
    <t>Specific and lending funds</t>
  </si>
  <si>
    <t>Shareholders equity</t>
  </si>
  <si>
    <t>Registered share capital</t>
  </si>
  <si>
    <t>Liabilities and shareholders equity</t>
  </si>
  <si>
    <t>Guarantees and warrantees</t>
  </si>
  <si>
    <t>Commitments to issue letters of credit</t>
  </si>
  <si>
    <t>Loans to Individuals, nominal value</t>
  </si>
  <si>
    <t xml:space="preserve"> - housing loans</t>
  </si>
  <si>
    <t xml:space="preserve"> - consumer loans</t>
  </si>
  <si>
    <t xml:space="preserve"> - other loans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</si>
</sst>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Helv"/>
      <family val="0"/>
    </font>
    <font>
      <b/>
      <sz val="11"/>
      <name val="Arial"/>
      <family val="2"/>
    </font>
    <font>
      <sz val="10"/>
      <color indexed="8"/>
      <name val="MS Sans Serif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" xfId="0" applyFont="1" applyBorder="1" applyAlignment="1">
      <alignment textRotation="90" wrapText="1"/>
    </xf>
    <xf numFmtId="0" fontId="6" fillId="0" borderId="1" xfId="0" applyFont="1" applyBorder="1" applyAlignment="1">
      <alignment textRotation="90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8" fillId="0" borderId="1" xfId="19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>
      <alignment/>
    </xf>
    <xf numFmtId="3" fontId="8" fillId="2" borderId="1" xfId="19" applyNumberFormat="1" applyFont="1" applyFill="1" applyBorder="1" applyAlignment="1" applyProtection="1">
      <alignment/>
      <protection/>
    </xf>
    <xf numFmtId="3" fontId="8" fillId="0" borderId="1" xfId="0" applyNumberFormat="1" applyFont="1" applyBorder="1" applyAlignment="1">
      <alignment wrapText="1"/>
    </xf>
    <xf numFmtId="3" fontId="8" fillId="0" borderId="1" xfId="20" applyNumberFormat="1" applyFont="1" applyFill="1" applyBorder="1" applyAlignment="1" applyProtection="1">
      <alignment/>
      <protection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3" fontId="8" fillId="0" borderId="1" xfId="19" applyNumberFormat="1" applyFont="1" applyFill="1" applyBorder="1" applyAlignment="1" applyProtection="1">
      <alignment horizontal="right"/>
      <protection/>
    </xf>
    <xf numFmtId="3" fontId="2" fillId="0" borderId="1" xfId="0" applyNumberFormat="1" applyFont="1" applyFill="1" applyBorder="1" applyAlignment="1">
      <alignment horizontal="right"/>
    </xf>
    <xf numFmtId="3" fontId="2" fillId="0" borderId="2" xfId="21" applyNumberFormat="1" applyFont="1" applyFill="1" applyBorder="1" applyAlignment="1">
      <alignment horizontal="right"/>
      <protection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1" xfId="15" applyNumberFormat="1" applyFont="1" applyBorder="1" applyAlignment="1">
      <alignment horizontal="right"/>
    </xf>
    <xf numFmtId="3" fontId="2" fillId="0" borderId="1" xfId="21" applyNumberFormat="1" applyFont="1" applyFill="1" applyBorder="1" applyAlignment="1">
      <alignment horizontal="right"/>
      <protection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shrinkToFit="1" readingOrder="1"/>
    </xf>
    <xf numFmtId="0" fontId="0" fillId="0" borderId="3" xfId="0" applyFont="1" applyBorder="1" applyAlignment="1">
      <alignment horizontal="left" shrinkToFit="1" readingOrder="1"/>
    </xf>
    <xf numFmtId="0" fontId="0" fillId="0" borderId="4" xfId="0" applyFont="1" applyBorder="1" applyAlignment="1">
      <alignment horizontal="left" shrinkToFit="1" readingOrder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shrinkToFit="1" readingOrder="1"/>
    </xf>
    <xf numFmtId="0" fontId="0" fillId="0" borderId="3" xfId="0" applyFont="1" applyBorder="1" applyAlignment="1">
      <alignment horizontal="left" shrinkToFit="1" readingOrder="1"/>
    </xf>
    <xf numFmtId="0" fontId="0" fillId="0" borderId="4" xfId="0" applyFont="1" applyBorder="1" applyAlignment="1">
      <alignment horizontal="left" shrinkToFit="1" readingOrder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  liet 2005 12 31 metai po audito" xfId="19"/>
    <cellStyle name="Normal_BA  liet 2006 03 31" xfId="20"/>
    <cellStyle name="Normal_NORDLB_statistika_B_forma (3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40.57421875" style="2" customWidth="1"/>
    <col min="2" max="3" width="14.8515625" style="2" customWidth="1"/>
    <col min="4" max="13" width="14.8515625" style="3" customWidth="1"/>
    <col min="14" max="22" width="8.8515625" style="3" customWidth="1"/>
    <col min="23" max="23" width="10.7109375" style="3" customWidth="1"/>
    <col min="24" max="16384" width="8.8515625" style="3" customWidth="1"/>
  </cols>
  <sheetData>
    <row r="1" spans="6:13" ht="12.75">
      <c r="F1" s="32"/>
      <c r="G1" s="32"/>
      <c r="H1" s="32"/>
      <c r="I1" s="32"/>
      <c r="J1" s="32"/>
      <c r="K1" s="32"/>
      <c r="L1" s="32"/>
      <c r="M1" s="32"/>
    </row>
    <row r="2" spans="6:13" ht="12.75">
      <c r="F2" s="38"/>
      <c r="G2" s="38"/>
      <c r="H2" s="38"/>
      <c r="I2" s="38"/>
      <c r="J2" s="38"/>
      <c r="K2" s="38"/>
      <c r="L2" s="38"/>
      <c r="M2" s="38"/>
    </row>
    <row r="4" spans="1:13" s="1" customFormat="1" ht="15.75">
      <c r="A4" s="39" t="s">
        <v>19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s="1" customFormat="1" ht="15.75">
      <c r="A5" s="39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7" spans="1:13" ht="115.5">
      <c r="A7" s="31"/>
      <c r="B7" s="8" t="s">
        <v>8</v>
      </c>
      <c r="C7" s="8" t="s">
        <v>9</v>
      </c>
      <c r="D7" s="9" t="s">
        <v>10</v>
      </c>
      <c r="E7" s="8" t="s">
        <v>7</v>
      </c>
      <c r="F7" s="8" t="s">
        <v>14</v>
      </c>
      <c r="G7" s="8" t="s">
        <v>12</v>
      </c>
      <c r="H7" s="8" t="s">
        <v>4</v>
      </c>
      <c r="I7" s="8" t="s">
        <v>5</v>
      </c>
      <c r="J7" s="8" t="s">
        <v>15</v>
      </c>
      <c r="K7" s="8" t="s">
        <v>6</v>
      </c>
      <c r="L7" s="8" t="s">
        <v>11</v>
      </c>
      <c r="M7" s="8" t="s">
        <v>13</v>
      </c>
    </row>
    <row r="8" spans="1:13" ht="25.5">
      <c r="A8" s="26" t="s">
        <v>21</v>
      </c>
      <c r="B8" s="11">
        <v>509986</v>
      </c>
      <c r="C8" s="10">
        <v>3666743</v>
      </c>
      <c r="D8" s="11">
        <f>D9+D10</f>
        <v>1060798</v>
      </c>
      <c r="E8" s="12">
        <v>456570</v>
      </c>
      <c r="F8" s="11">
        <v>60244</v>
      </c>
      <c r="G8" s="11">
        <v>683779</v>
      </c>
      <c r="H8" s="11">
        <v>40734</v>
      </c>
      <c r="I8" s="13">
        <v>321599</v>
      </c>
      <c r="J8" s="11">
        <v>8722</v>
      </c>
      <c r="K8" s="11">
        <v>1162469</v>
      </c>
      <c r="L8" s="11">
        <v>135909</v>
      </c>
      <c r="M8" s="11">
        <v>1198377</v>
      </c>
    </row>
    <row r="9" spans="1:13" ht="15">
      <c r="A9" s="27" t="s">
        <v>22</v>
      </c>
      <c r="B9" s="11">
        <v>509986</v>
      </c>
      <c r="C9" s="10">
        <v>1404651</v>
      </c>
      <c r="D9" s="11">
        <v>777436</v>
      </c>
      <c r="E9" s="13">
        <v>205338</v>
      </c>
      <c r="F9" s="11">
        <v>35564</v>
      </c>
      <c r="G9" s="11">
        <v>526472</v>
      </c>
      <c r="H9" s="11">
        <v>40734</v>
      </c>
      <c r="I9" s="13">
        <v>158254</v>
      </c>
      <c r="J9" s="11">
        <v>8722</v>
      </c>
      <c r="K9" s="11">
        <f>+K8-K10</f>
        <v>372485</v>
      </c>
      <c r="L9" s="11">
        <v>61506</v>
      </c>
      <c r="M9" s="11">
        <v>763901</v>
      </c>
    </row>
    <row r="10" spans="1:13" ht="15">
      <c r="A10" s="27" t="s">
        <v>23</v>
      </c>
      <c r="B10" s="11"/>
      <c r="C10" s="10">
        <v>2262092</v>
      </c>
      <c r="D10" s="11">
        <v>283362</v>
      </c>
      <c r="E10" s="13">
        <v>251232</v>
      </c>
      <c r="F10" s="11">
        <v>24680</v>
      </c>
      <c r="G10" s="11">
        <v>157307</v>
      </c>
      <c r="H10" s="11">
        <v>0</v>
      </c>
      <c r="I10" s="13">
        <v>163345</v>
      </c>
      <c r="J10" s="11">
        <v>0</v>
      </c>
      <c r="K10" s="11">
        <v>789984</v>
      </c>
      <c r="L10" s="11">
        <v>74403</v>
      </c>
      <c r="M10" s="11">
        <v>434476</v>
      </c>
    </row>
    <row r="11" spans="1:13" ht="15">
      <c r="A11" s="26" t="s">
        <v>16</v>
      </c>
      <c r="B11" s="11">
        <v>749475</v>
      </c>
      <c r="C11" s="10">
        <v>6100709</v>
      </c>
      <c r="D11" s="11">
        <f>D12+D13+D14</f>
        <v>663191</v>
      </c>
      <c r="E11" s="14">
        <v>3749607</v>
      </c>
      <c r="F11" s="11">
        <v>116188</v>
      </c>
      <c r="G11" s="11">
        <v>2104286</v>
      </c>
      <c r="H11" s="11">
        <v>280760</v>
      </c>
      <c r="I11" s="13">
        <v>2321264</v>
      </c>
      <c r="J11" s="11">
        <v>239207</v>
      </c>
      <c r="K11" s="11">
        <v>8470008</v>
      </c>
      <c r="L11" s="11">
        <v>659081</v>
      </c>
      <c r="M11" s="11">
        <v>503426</v>
      </c>
    </row>
    <row r="12" spans="1:13" ht="15">
      <c r="A12" s="27" t="s">
        <v>24</v>
      </c>
      <c r="B12" s="11">
        <v>4228</v>
      </c>
      <c r="C12" s="15">
        <v>2589849</v>
      </c>
      <c r="D12" s="11">
        <v>308363</v>
      </c>
      <c r="E12" s="13">
        <v>1488425</v>
      </c>
      <c r="F12" s="11">
        <v>13034</v>
      </c>
      <c r="G12" s="11">
        <v>467224</v>
      </c>
      <c r="H12" s="11">
        <v>137936</v>
      </c>
      <c r="I12" s="11">
        <v>1119110</v>
      </c>
      <c r="J12" s="11">
        <v>239207</v>
      </c>
      <c r="K12" s="11">
        <v>2024833</v>
      </c>
      <c r="L12" s="11">
        <v>103640</v>
      </c>
      <c r="M12" s="11">
        <v>43380</v>
      </c>
    </row>
    <row r="13" spans="1:13" ht="27" customHeight="1">
      <c r="A13" s="27" t="s">
        <v>25</v>
      </c>
      <c r="B13" s="11">
        <v>745247</v>
      </c>
      <c r="C13" s="15">
        <v>3473613</v>
      </c>
      <c r="D13" s="11">
        <v>344589</v>
      </c>
      <c r="E13" s="13">
        <v>2214809</v>
      </c>
      <c r="F13" s="11">
        <v>99617</v>
      </c>
      <c r="G13" s="11">
        <v>1641345</v>
      </c>
      <c r="H13" s="11">
        <v>139983</v>
      </c>
      <c r="I13" s="11">
        <v>1160406</v>
      </c>
      <c r="J13" s="11">
        <v>0</v>
      </c>
      <c r="K13" s="11">
        <v>6183501</v>
      </c>
      <c r="L13" s="11">
        <v>533505</v>
      </c>
      <c r="M13" s="11">
        <v>346514</v>
      </c>
    </row>
    <row r="14" spans="1:13" ht="26.25" customHeight="1">
      <c r="A14" s="27" t="s">
        <v>26</v>
      </c>
      <c r="B14" s="11"/>
      <c r="C14" s="10">
        <v>37247</v>
      </c>
      <c r="D14" s="11">
        <v>10239</v>
      </c>
      <c r="E14" s="13">
        <v>46373</v>
      </c>
      <c r="F14" s="11">
        <v>3537</v>
      </c>
      <c r="G14" s="11">
        <v>4283</v>
      </c>
      <c r="H14" s="11">
        <v>2841</v>
      </c>
      <c r="I14" s="11">
        <v>41748</v>
      </c>
      <c r="J14" s="11">
        <v>0</v>
      </c>
      <c r="K14" s="11">
        <v>261674</v>
      </c>
      <c r="L14" s="11">
        <v>21936</v>
      </c>
      <c r="M14" s="11">
        <f>20131+93401</f>
        <v>113532</v>
      </c>
    </row>
    <row r="15" spans="1:13" ht="15">
      <c r="A15" s="26" t="s">
        <v>27</v>
      </c>
      <c r="B15" s="11">
        <v>16809</v>
      </c>
      <c r="C15" s="10">
        <v>970762</v>
      </c>
      <c r="D15" s="11">
        <v>1044870</v>
      </c>
      <c r="E15" s="13">
        <v>463862</v>
      </c>
      <c r="F15" s="11">
        <v>34608</v>
      </c>
      <c r="G15" s="11">
        <v>11934</v>
      </c>
      <c r="H15" s="11">
        <v>100979</v>
      </c>
      <c r="I15" s="13">
        <v>240287</v>
      </c>
      <c r="J15" s="11">
        <v>0</v>
      </c>
      <c r="K15" s="11">
        <v>1840680</v>
      </c>
      <c r="L15" s="11">
        <v>120506</v>
      </c>
      <c r="M15" s="11">
        <v>244723</v>
      </c>
    </row>
    <row r="16" spans="1:13" ht="15">
      <c r="A16" s="26" t="s">
        <v>28</v>
      </c>
      <c r="B16" s="11">
        <v>-3838</v>
      </c>
      <c r="C16" s="10">
        <v>-64345</v>
      </c>
      <c r="D16" s="11">
        <v>-38594</v>
      </c>
      <c r="E16" s="16">
        <v>-26442</v>
      </c>
      <c r="F16" s="11">
        <v>-3883</v>
      </c>
      <c r="G16" s="11">
        <v>-6048</v>
      </c>
      <c r="H16" s="11">
        <v>-1614</v>
      </c>
      <c r="I16" s="13">
        <v>-11838</v>
      </c>
      <c r="J16" s="11">
        <v>-1053</v>
      </c>
      <c r="K16" s="11">
        <v>-102626</v>
      </c>
      <c r="L16" s="11">
        <v>-2070</v>
      </c>
      <c r="M16" s="11">
        <v>-18789</v>
      </c>
    </row>
    <row r="17" spans="1:13" ht="15">
      <c r="A17" s="28" t="s">
        <v>29</v>
      </c>
      <c r="B17" s="11">
        <v>1326803</v>
      </c>
      <c r="C17" s="10">
        <v>11642050</v>
      </c>
      <c r="D17" s="11">
        <v>3297735</v>
      </c>
      <c r="E17" s="12">
        <v>5128841</v>
      </c>
      <c r="F17" s="11">
        <v>248240</v>
      </c>
      <c r="G17" s="11">
        <v>2861145</v>
      </c>
      <c r="H17" s="11">
        <v>482686</v>
      </c>
      <c r="I17" s="13">
        <v>3078076</v>
      </c>
      <c r="J17" s="11">
        <v>248185</v>
      </c>
      <c r="K17" s="11">
        <v>13312092</v>
      </c>
      <c r="L17" s="11">
        <v>1039010</v>
      </c>
      <c r="M17" s="11">
        <v>2183868</v>
      </c>
    </row>
    <row r="18" spans="1:13" ht="25.5">
      <c r="A18" s="26" t="s">
        <v>30</v>
      </c>
      <c r="B18" s="11">
        <v>678259</v>
      </c>
      <c r="C18" s="10">
        <v>2637030</v>
      </c>
      <c r="D18" s="11">
        <v>446826</v>
      </c>
      <c r="E18" s="12">
        <v>1583203</v>
      </c>
      <c r="F18" s="11">
        <v>23830</v>
      </c>
      <c r="G18" s="11">
        <v>2006765</v>
      </c>
      <c r="H18" s="11">
        <v>119804</v>
      </c>
      <c r="I18" s="13">
        <v>1781052</v>
      </c>
      <c r="J18" s="11">
        <v>200980</v>
      </c>
      <c r="K18" s="11">
        <v>3241291</v>
      </c>
      <c r="L18" s="11">
        <v>81435</v>
      </c>
      <c r="M18" s="11">
        <v>518609</v>
      </c>
    </row>
    <row r="19" spans="1:13" ht="38.25">
      <c r="A19" s="29" t="s">
        <v>31</v>
      </c>
      <c r="B19" s="11">
        <v>553913</v>
      </c>
      <c r="C19" s="10">
        <v>2359920</v>
      </c>
      <c r="D19" s="11"/>
      <c r="E19" s="12">
        <v>0</v>
      </c>
      <c r="F19" s="11"/>
      <c r="G19" s="11">
        <v>1994860</v>
      </c>
      <c r="H19" s="11">
        <v>38520</v>
      </c>
      <c r="I19" s="13">
        <v>1604111</v>
      </c>
      <c r="J19" s="11">
        <v>200980</v>
      </c>
      <c r="K19" s="11">
        <v>2586778</v>
      </c>
      <c r="L19" s="11"/>
      <c r="M19" s="11"/>
    </row>
    <row r="20" spans="1:13" ht="15">
      <c r="A20" s="26" t="s">
        <v>32</v>
      </c>
      <c r="B20" s="11">
        <v>576030</v>
      </c>
      <c r="C20" s="10">
        <v>7392945</v>
      </c>
      <c r="D20" s="11">
        <f>D21+D24</f>
        <v>2443363</v>
      </c>
      <c r="E20" s="12">
        <v>2528908</v>
      </c>
      <c r="F20" s="11">
        <v>144445</v>
      </c>
      <c r="G20" s="11">
        <v>821719</v>
      </c>
      <c r="H20" s="11">
        <v>287558</v>
      </c>
      <c r="I20" s="13">
        <v>734150</v>
      </c>
      <c r="J20" s="11">
        <v>0</v>
      </c>
      <c r="K20" s="11">
        <v>7961144</v>
      </c>
      <c r="L20" s="11">
        <v>773638</v>
      </c>
      <c r="M20" s="11">
        <v>1469491</v>
      </c>
    </row>
    <row r="21" spans="1:15" ht="15">
      <c r="A21" s="26" t="s">
        <v>33</v>
      </c>
      <c r="B21" s="11">
        <v>553221</v>
      </c>
      <c r="C21" s="10">
        <v>5018899</v>
      </c>
      <c r="D21" s="11">
        <f>D22+D23</f>
        <v>982229</v>
      </c>
      <c r="E21" s="12">
        <v>1685404</v>
      </c>
      <c r="F21" s="11">
        <v>44626</v>
      </c>
      <c r="G21" s="11">
        <v>468248</v>
      </c>
      <c r="H21" s="11">
        <v>192837</v>
      </c>
      <c r="I21" s="13">
        <v>403341</v>
      </c>
      <c r="J21" s="11">
        <v>0</v>
      </c>
      <c r="K21" s="11">
        <v>5309957</v>
      </c>
      <c r="L21" s="11">
        <v>270310</v>
      </c>
      <c r="M21" s="11">
        <v>536196</v>
      </c>
      <c r="O21" s="7"/>
    </row>
    <row r="22" spans="1:13" ht="15">
      <c r="A22" s="27" t="s">
        <v>34</v>
      </c>
      <c r="B22" s="11">
        <v>2567</v>
      </c>
      <c r="C22" s="10">
        <v>3167642</v>
      </c>
      <c r="D22" s="11">
        <v>339836</v>
      </c>
      <c r="E22" s="12">
        <v>607458</v>
      </c>
      <c r="F22" s="11">
        <v>9097</v>
      </c>
      <c r="G22" s="11">
        <v>74780</v>
      </c>
      <c r="H22" s="11">
        <v>37558</v>
      </c>
      <c r="I22" s="13">
        <v>131243</v>
      </c>
      <c r="J22" s="11">
        <v>0</v>
      </c>
      <c r="K22" s="11">
        <v>1952300</v>
      </c>
      <c r="L22" s="11">
        <v>63176</v>
      </c>
      <c r="M22" s="11">
        <v>82089</v>
      </c>
    </row>
    <row r="23" spans="1:13" ht="15">
      <c r="A23" s="27" t="s">
        <v>35</v>
      </c>
      <c r="B23" s="11">
        <v>550654</v>
      </c>
      <c r="C23" s="10">
        <v>1851257</v>
      </c>
      <c r="D23" s="11">
        <v>642393</v>
      </c>
      <c r="E23" s="13">
        <v>1077946</v>
      </c>
      <c r="F23" s="11">
        <v>35529</v>
      </c>
      <c r="G23" s="11">
        <v>393468</v>
      </c>
      <c r="H23" s="11">
        <v>155279</v>
      </c>
      <c r="I23" s="11">
        <v>272098</v>
      </c>
      <c r="J23" s="11">
        <v>0</v>
      </c>
      <c r="K23" s="11">
        <f>+K21-K22</f>
        <v>3357657</v>
      </c>
      <c r="L23" s="11">
        <f>SUM(L21-L22)</f>
        <v>207134</v>
      </c>
      <c r="M23" s="11">
        <v>454107</v>
      </c>
    </row>
    <row r="24" spans="1:15" ht="15">
      <c r="A24" s="26" t="s">
        <v>36</v>
      </c>
      <c r="B24" s="11">
        <v>22809</v>
      </c>
      <c r="C24" s="10">
        <v>2374046</v>
      </c>
      <c r="D24" s="11">
        <f>D25+D26</f>
        <v>1461134</v>
      </c>
      <c r="E24" s="12">
        <v>843504</v>
      </c>
      <c r="F24" s="11">
        <v>99819</v>
      </c>
      <c r="G24" s="11">
        <v>353471</v>
      </c>
      <c r="H24" s="11">
        <v>94721</v>
      </c>
      <c r="I24" s="13">
        <v>330809</v>
      </c>
      <c r="J24" s="11">
        <v>0</v>
      </c>
      <c r="K24" s="11">
        <v>2651187</v>
      </c>
      <c r="L24" s="11">
        <v>503328</v>
      </c>
      <c r="M24" s="11">
        <v>933295</v>
      </c>
      <c r="O24" s="7"/>
    </row>
    <row r="25" spans="1:13" ht="15">
      <c r="A25" s="27" t="s">
        <v>34</v>
      </c>
      <c r="B25" s="11">
        <v>9218</v>
      </c>
      <c r="C25" s="10">
        <v>2218572</v>
      </c>
      <c r="D25" s="11">
        <v>945951</v>
      </c>
      <c r="E25" s="14">
        <v>685564</v>
      </c>
      <c r="F25" s="11">
        <v>92064</v>
      </c>
      <c r="G25" s="11">
        <v>60877</v>
      </c>
      <c r="H25" s="11">
        <v>55825</v>
      </c>
      <c r="I25" s="13">
        <v>142919</v>
      </c>
      <c r="J25" s="11">
        <v>0</v>
      </c>
      <c r="K25" s="11">
        <v>2071535</v>
      </c>
      <c r="L25" s="11">
        <v>346301</v>
      </c>
      <c r="M25" s="11">
        <v>660912</v>
      </c>
    </row>
    <row r="26" spans="1:13" ht="15">
      <c r="A26" s="27" t="s">
        <v>35</v>
      </c>
      <c r="B26" s="11">
        <v>13591</v>
      </c>
      <c r="C26" s="10">
        <v>155474</v>
      </c>
      <c r="D26" s="11">
        <v>515183</v>
      </c>
      <c r="E26" s="13">
        <v>157940</v>
      </c>
      <c r="F26" s="11">
        <v>7755</v>
      </c>
      <c r="G26" s="11">
        <v>292594</v>
      </c>
      <c r="H26" s="11">
        <v>38896</v>
      </c>
      <c r="I26" s="11">
        <v>187890</v>
      </c>
      <c r="J26" s="11">
        <v>0</v>
      </c>
      <c r="K26" s="11">
        <f>+K24-K25</f>
        <v>579652</v>
      </c>
      <c r="L26" s="11">
        <f>SUM(L24-L25)</f>
        <v>157027</v>
      </c>
      <c r="M26" s="11">
        <v>272383</v>
      </c>
    </row>
    <row r="27" spans="1:13" ht="15">
      <c r="A27" s="26" t="s">
        <v>37</v>
      </c>
      <c r="B27" s="11"/>
      <c r="C27" s="10">
        <v>484321</v>
      </c>
      <c r="D27" s="11">
        <v>33338</v>
      </c>
      <c r="E27" s="12">
        <v>108376</v>
      </c>
      <c r="F27" s="11">
        <v>21948</v>
      </c>
      <c r="G27" s="11"/>
      <c r="H27" s="11">
        <v>0</v>
      </c>
      <c r="I27" s="13">
        <v>0</v>
      </c>
      <c r="J27" s="11">
        <v>0</v>
      </c>
      <c r="K27" s="11">
        <v>244246</v>
      </c>
      <c r="L27" s="11">
        <v>384</v>
      </c>
      <c r="M27" s="11">
        <v>4750</v>
      </c>
    </row>
    <row r="28" spans="1:13" ht="15">
      <c r="A28" s="26" t="s">
        <v>38</v>
      </c>
      <c r="B28" s="11">
        <v>1654</v>
      </c>
      <c r="C28" s="10">
        <v>896314</v>
      </c>
      <c r="D28" s="11">
        <v>241347</v>
      </c>
      <c r="E28" s="12">
        <v>328484</v>
      </c>
      <c r="F28" s="11">
        <v>43988</v>
      </c>
      <c r="G28" s="11">
        <v>3867</v>
      </c>
      <c r="H28" s="11">
        <v>40698</v>
      </c>
      <c r="I28" s="13">
        <v>198786</v>
      </c>
      <c r="J28" s="11">
        <v>26823</v>
      </c>
      <c r="K28" s="11">
        <v>1184612</v>
      </c>
      <c r="L28" s="11">
        <v>90233</v>
      </c>
      <c r="M28" s="11">
        <v>149385</v>
      </c>
    </row>
    <row r="29" spans="1:13" ht="15">
      <c r="A29" s="27" t="s">
        <v>39</v>
      </c>
      <c r="B29" s="11"/>
      <c r="C29" s="10">
        <v>569712</v>
      </c>
      <c r="D29" s="11">
        <v>137267</v>
      </c>
      <c r="E29" s="12">
        <v>234110</v>
      </c>
      <c r="F29" s="11">
        <v>34347</v>
      </c>
      <c r="G29" s="11"/>
      <c r="H29" s="11">
        <v>31000</v>
      </c>
      <c r="I29" s="13">
        <v>184908</v>
      </c>
      <c r="J29" s="11">
        <v>20000</v>
      </c>
      <c r="K29" s="11">
        <v>154414</v>
      </c>
      <c r="L29" s="11">
        <v>74720</v>
      </c>
      <c r="M29" s="11">
        <v>126708</v>
      </c>
    </row>
    <row r="30" spans="1:13" ht="15">
      <c r="A30" s="28" t="s">
        <v>40</v>
      </c>
      <c r="B30" s="11">
        <v>1326803</v>
      </c>
      <c r="C30" s="10">
        <v>11642050</v>
      </c>
      <c r="D30" s="11">
        <v>3297735</v>
      </c>
      <c r="E30" s="12">
        <v>5128841</v>
      </c>
      <c r="F30" s="11">
        <v>248240</v>
      </c>
      <c r="G30" s="11">
        <v>2861145</v>
      </c>
      <c r="H30" s="11">
        <v>482686</v>
      </c>
      <c r="I30" s="13">
        <v>3078076</v>
      </c>
      <c r="J30" s="11">
        <v>248185</v>
      </c>
      <c r="K30" s="11">
        <f>+K17</f>
        <v>13312092</v>
      </c>
      <c r="L30" s="11">
        <v>1039010</v>
      </c>
      <c r="M30" s="11">
        <v>2183868</v>
      </c>
    </row>
    <row r="33" spans="1:13" ht="15">
      <c r="A33" s="26" t="s">
        <v>41</v>
      </c>
      <c r="B33" s="18">
        <v>70668</v>
      </c>
      <c r="C33" s="17">
        <v>126870</v>
      </c>
      <c r="D33" s="18">
        <v>9012</v>
      </c>
      <c r="E33" s="19">
        <v>40268</v>
      </c>
      <c r="F33" s="18">
        <v>1731</v>
      </c>
      <c r="G33" s="18">
        <v>58756</v>
      </c>
      <c r="H33" s="18">
        <v>16414</v>
      </c>
      <c r="I33" s="20">
        <v>0</v>
      </c>
      <c r="J33" s="18">
        <v>375</v>
      </c>
      <c r="K33" s="18">
        <v>429009</v>
      </c>
      <c r="L33" s="18">
        <v>52405</v>
      </c>
      <c r="M33" s="18">
        <v>14053</v>
      </c>
    </row>
    <row r="34" spans="1:13" ht="15">
      <c r="A34" s="26" t="s">
        <v>42</v>
      </c>
      <c r="B34" s="18">
        <v>433347</v>
      </c>
      <c r="C34" s="17">
        <v>98962</v>
      </c>
      <c r="D34" s="18">
        <v>701</v>
      </c>
      <c r="E34" s="19">
        <v>3291</v>
      </c>
      <c r="F34" s="18"/>
      <c r="G34" s="18">
        <v>257996</v>
      </c>
      <c r="H34" s="18">
        <v>0</v>
      </c>
      <c r="I34" s="20">
        <v>1137</v>
      </c>
      <c r="J34" s="18">
        <v>0</v>
      </c>
      <c r="K34" s="18">
        <v>258717</v>
      </c>
      <c r="L34" s="18">
        <v>6901</v>
      </c>
      <c r="M34" s="18">
        <v>10417</v>
      </c>
    </row>
    <row r="36" spans="1:13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ht="57.75" customHeight="1">
      <c r="A37" s="35" t="s">
        <v>43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5">
      <c r="A38" s="30" t="s">
        <v>44</v>
      </c>
      <c r="B38" s="18">
        <v>3068</v>
      </c>
      <c r="C38" s="17">
        <v>1888222.82108</v>
      </c>
      <c r="D38" s="18">
        <v>14530</v>
      </c>
      <c r="E38" s="21">
        <v>1010053.709</v>
      </c>
      <c r="F38" s="22">
        <v>7421</v>
      </c>
      <c r="G38" s="18">
        <v>410515</v>
      </c>
      <c r="H38" s="23">
        <v>91149</v>
      </c>
      <c r="I38" s="23">
        <v>968110</v>
      </c>
      <c r="J38" s="18">
        <v>239858</v>
      </c>
      <c r="K38" s="18">
        <v>1758591</v>
      </c>
      <c r="L38" s="24">
        <v>37305</v>
      </c>
      <c r="M38" s="18">
        <v>7292</v>
      </c>
    </row>
    <row r="39" spans="1:13" ht="15">
      <c r="A39" s="30" t="s">
        <v>45</v>
      </c>
      <c r="B39" s="18">
        <v>737</v>
      </c>
      <c r="C39" s="17">
        <v>407698.2218500006</v>
      </c>
      <c r="D39" s="18">
        <v>251423</v>
      </c>
      <c r="E39" s="25">
        <v>370314.422</v>
      </c>
      <c r="F39" s="18">
        <v>443</v>
      </c>
      <c r="G39" s="18">
        <v>51679</v>
      </c>
      <c r="H39" s="20">
        <v>5331</v>
      </c>
      <c r="I39" s="20">
        <v>39727</v>
      </c>
      <c r="J39" s="18">
        <v>0</v>
      </c>
      <c r="K39" s="18">
        <v>220095</v>
      </c>
      <c r="L39" s="24">
        <v>19371</v>
      </c>
      <c r="M39" s="18">
        <v>17264</v>
      </c>
    </row>
    <row r="40" spans="1:13" ht="15">
      <c r="A40" s="30" t="s">
        <v>46</v>
      </c>
      <c r="B40" s="18">
        <v>416</v>
      </c>
      <c r="C40" s="17">
        <v>262192.89264999994</v>
      </c>
      <c r="D40" s="18">
        <v>51880</v>
      </c>
      <c r="E40" s="25">
        <v>109613.487</v>
      </c>
      <c r="F40" s="18">
        <v>4116</v>
      </c>
      <c r="G40" s="18">
        <v>4016</v>
      </c>
      <c r="H40" s="20">
        <v>42946</v>
      </c>
      <c r="I40" s="20">
        <v>114552</v>
      </c>
      <c r="J40" s="18">
        <v>0</v>
      </c>
      <c r="K40" s="18">
        <v>208669</v>
      </c>
      <c r="L40" s="24">
        <v>46688</v>
      </c>
      <c r="M40" s="18">
        <v>11103</v>
      </c>
    </row>
    <row r="42" spans="1:13" ht="12.75">
      <c r="A42" s="40" t="s">
        <v>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26.25" customHeight="1">
      <c r="A43" s="41" t="s">
        <v>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0" t="s">
        <v>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2.75">
      <c r="A45" s="40" t="s">
        <v>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</sheetData>
  <mergeCells count="10">
    <mergeCell ref="A42:M42"/>
    <mergeCell ref="A43:M43"/>
    <mergeCell ref="A44:M44"/>
    <mergeCell ref="A45:M45"/>
    <mergeCell ref="F1:M1"/>
    <mergeCell ref="A36:M36"/>
    <mergeCell ref="A37:M37"/>
    <mergeCell ref="F2:M2"/>
    <mergeCell ref="A4:M4"/>
    <mergeCell ref="A5:M5"/>
  </mergeCells>
  <printOptions/>
  <pageMargins left="0.57" right="0.39" top="0.36" bottom="0.46" header="0.23" footer="0.36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5" zoomScaleNormal="75" zoomScaleSheetLayoutView="100" workbookViewId="0" topLeftCell="A1">
      <selection activeCell="A3" sqref="A3"/>
    </sheetView>
  </sheetViews>
  <sheetFormatPr defaultColWidth="9.140625" defaultRowHeight="12.75"/>
  <cols>
    <col min="1" max="1" width="40.57421875" style="5" customWidth="1"/>
    <col min="2" max="3" width="14.8515625" style="5" customWidth="1"/>
    <col min="4" max="13" width="14.8515625" style="4" customWidth="1"/>
    <col min="14" max="22" width="8.8515625" style="4" customWidth="1"/>
    <col min="23" max="23" width="10.7109375" style="4" customWidth="1"/>
    <col min="24" max="16384" width="8.8515625" style="4" customWidth="1"/>
  </cols>
  <sheetData>
    <row r="1" spans="1:13" ht="12.75">
      <c r="A1" s="2"/>
      <c r="B1" s="2"/>
      <c r="C1" s="2"/>
      <c r="D1" s="3"/>
      <c r="E1" s="3"/>
      <c r="F1" s="32"/>
      <c r="G1" s="32"/>
      <c r="H1" s="32"/>
      <c r="I1" s="32"/>
      <c r="J1" s="32"/>
      <c r="K1" s="32"/>
      <c r="L1" s="32"/>
      <c r="M1" s="32"/>
    </row>
    <row r="2" spans="6:13" ht="12.75">
      <c r="F2" s="38"/>
      <c r="G2" s="38"/>
      <c r="H2" s="38"/>
      <c r="I2" s="38"/>
      <c r="J2" s="38"/>
      <c r="K2" s="38"/>
      <c r="L2" s="38"/>
      <c r="M2" s="38"/>
    </row>
    <row r="4" spans="1:13" s="1" customFormat="1" ht="15.75">
      <c r="A4" s="39" t="s">
        <v>47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s="1" customFormat="1" ht="15.75">
      <c r="A5" s="39" t="s">
        <v>48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7" spans="1:13" ht="115.5">
      <c r="A7" s="6"/>
      <c r="B7" s="8" t="s">
        <v>8</v>
      </c>
      <c r="C7" s="8" t="s">
        <v>9</v>
      </c>
      <c r="D7" s="9" t="s">
        <v>10</v>
      </c>
      <c r="E7" s="8" t="s">
        <v>7</v>
      </c>
      <c r="F7" s="8" t="s">
        <v>14</v>
      </c>
      <c r="G7" s="8" t="s">
        <v>12</v>
      </c>
      <c r="H7" s="8" t="s">
        <v>4</v>
      </c>
      <c r="I7" s="8" t="s">
        <v>5</v>
      </c>
      <c r="J7" s="8" t="s">
        <v>15</v>
      </c>
      <c r="K7" s="8" t="s">
        <v>6</v>
      </c>
      <c r="L7" s="8" t="s">
        <v>11</v>
      </c>
      <c r="M7" s="8" t="s">
        <v>13</v>
      </c>
    </row>
    <row r="8" spans="1:13" ht="25.5">
      <c r="A8" s="26" t="s">
        <v>49</v>
      </c>
      <c r="B8" s="11">
        <v>509986</v>
      </c>
      <c r="C8" s="10">
        <v>3666743</v>
      </c>
      <c r="D8" s="11">
        <f>D9+D10</f>
        <v>1060798</v>
      </c>
      <c r="E8" s="12">
        <v>456570</v>
      </c>
      <c r="F8" s="11">
        <v>60244</v>
      </c>
      <c r="G8" s="11">
        <v>683779</v>
      </c>
      <c r="H8" s="11">
        <v>40734</v>
      </c>
      <c r="I8" s="13">
        <v>321599</v>
      </c>
      <c r="J8" s="11">
        <v>8722</v>
      </c>
      <c r="K8" s="11">
        <v>1162469</v>
      </c>
      <c r="L8" s="11">
        <v>135909</v>
      </c>
      <c r="M8" s="11">
        <v>1198377</v>
      </c>
    </row>
    <row r="9" spans="1:13" ht="25.5">
      <c r="A9" s="27" t="s">
        <v>50</v>
      </c>
      <c r="B9" s="11">
        <v>509986</v>
      </c>
      <c r="C9" s="10">
        <v>1404651</v>
      </c>
      <c r="D9" s="11">
        <v>777436</v>
      </c>
      <c r="E9" s="13">
        <v>205338</v>
      </c>
      <c r="F9" s="11">
        <v>35564</v>
      </c>
      <c r="G9" s="11">
        <v>526472</v>
      </c>
      <c r="H9" s="11">
        <v>40734</v>
      </c>
      <c r="I9" s="13">
        <v>158254</v>
      </c>
      <c r="J9" s="11">
        <v>8722</v>
      </c>
      <c r="K9" s="11">
        <f>+K8-K10</f>
        <v>372485</v>
      </c>
      <c r="L9" s="11">
        <v>61506</v>
      </c>
      <c r="M9" s="11">
        <v>763901</v>
      </c>
    </row>
    <row r="10" spans="1:13" ht="15">
      <c r="A10" s="27" t="s">
        <v>51</v>
      </c>
      <c r="B10" s="11"/>
      <c r="C10" s="10">
        <v>2262092</v>
      </c>
      <c r="D10" s="11">
        <v>283362</v>
      </c>
      <c r="E10" s="13">
        <v>251232</v>
      </c>
      <c r="F10" s="11">
        <v>24680</v>
      </c>
      <c r="G10" s="11">
        <v>157307</v>
      </c>
      <c r="H10" s="11">
        <v>0</v>
      </c>
      <c r="I10" s="13">
        <v>163345</v>
      </c>
      <c r="J10" s="11">
        <v>0</v>
      </c>
      <c r="K10" s="11">
        <v>789984</v>
      </c>
      <c r="L10" s="11">
        <v>74403</v>
      </c>
      <c r="M10" s="11">
        <v>434476</v>
      </c>
    </row>
    <row r="11" spans="1:13" ht="15">
      <c r="A11" s="26" t="s">
        <v>53</v>
      </c>
      <c r="B11" s="11">
        <v>749475</v>
      </c>
      <c r="C11" s="10">
        <v>6100709</v>
      </c>
      <c r="D11" s="11">
        <f>D12+D13+D14</f>
        <v>663191</v>
      </c>
      <c r="E11" s="14">
        <v>3749607</v>
      </c>
      <c r="F11" s="11">
        <v>116188</v>
      </c>
      <c r="G11" s="11">
        <v>2104286</v>
      </c>
      <c r="H11" s="11">
        <v>280760</v>
      </c>
      <c r="I11" s="13">
        <v>2321264</v>
      </c>
      <c r="J11" s="11">
        <v>239207</v>
      </c>
      <c r="K11" s="11">
        <v>8470008</v>
      </c>
      <c r="L11" s="11">
        <v>659081</v>
      </c>
      <c r="M11" s="11">
        <v>503426</v>
      </c>
    </row>
    <row r="12" spans="1:13" ht="15">
      <c r="A12" s="27" t="s">
        <v>52</v>
      </c>
      <c r="B12" s="11">
        <v>4228</v>
      </c>
      <c r="C12" s="15">
        <v>2589849</v>
      </c>
      <c r="D12" s="11">
        <v>308363</v>
      </c>
      <c r="E12" s="13">
        <v>1488425</v>
      </c>
      <c r="F12" s="11">
        <v>13034</v>
      </c>
      <c r="G12" s="11">
        <v>467224</v>
      </c>
      <c r="H12" s="11">
        <v>137936</v>
      </c>
      <c r="I12" s="11">
        <v>1119110</v>
      </c>
      <c r="J12" s="11">
        <v>239207</v>
      </c>
      <c r="K12" s="11">
        <v>2024833</v>
      </c>
      <c r="L12" s="11">
        <v>103640</v>
      </c>
      <c r="M12" s="11">
        <v>43380</v>
      </c>
    </row>
    <row r="13" spans="1:13" ht="27" customHeight="1">
      <c r="A13" s="27" t="s">
        <v>54</v>
      </c>
      <c r="B13" s="11">
        <v>745247</v>
      </c>
      <c r="C13" s="15">
        <v>3473613</v>
      </c>
      <c r="D13" s="11">
        <v>344589</v>
      </c>
      <c r="E13" s="13">
        <v>2214809</v>
      </c>
      <c r="F13" s="11">
        <v>99617</v>
      </c>
      <c r="G13" s="11">
        <v>1641345</v>
      </c>
      <c r="H13" s="11">
        <v>139983</v>
      </c>
      <c r="I13" s="11">
        <v>1160406</v>
      </c>
      <c r="J13" s="11">
        <v>0</v>
      </c>
      <c r="K13" s="11">
        <v>6183501</v>
      </c>
      <c r="L13" s="11">
        <v>533505</v>
      </c>
      <c r="M13" s="11">
        <v>346514</v>
      </c>
    </row>
    <row r="14" spans="1:13" ht="26.25" customHeight="1">
      <c r="A14" s="27" t="s">
        <v>55</v>
      </c>
      <c r="B14" s="11"/>
      <c r="C14" s="10">
        <v>37247</v>
      </c>
      <c r="D14" s="11">
        <v>10239</v>
      </c>
      <c r="E14" s="13">
        <v>46373</v>
      </c>
      <c r="F14" s="11">
        <v>3537</v>
      </c>
      <c r="G14" s="11">
        <v>4283</v>
      </c>
      <c r="H14" s="11">
        <v>2841</v>
      </c>
      <c r="I14" s="11">
        <v>41748</v>
      </c>
      <c r="J14" s="11">
        <v>0</v>
      </c>
      <c r="K14" s="11">
        <v>261674</v>
      </c>
      <c r="L14" s="11">
        <v>21936</v>
      </c>
      <c r="M14" s="11">
        <f>20131+93401</f>
        <v>113532</v>
      </c>
    </row>
    <row r="15" spans="1:13" ht="15">
      <c r="A15" s="26" t="s">
        <v>56</v>
      </c>
      <c r="B15" s="11">
        <v>16809</v>
      </c>
      <c r="C15" s="10">
        <v>970762</v>
      </c>
      <c r="D15" s="11">
        <v>1044870</v>
      </c>
      <c r="E15" s="13">
        <v>463862</v>
      </c>
      <c r="F15" s="11">
        <v>34608</v>
      </c>
      <c r="G15" s="11">
        <v>11934</v>
      </c>
      <c r="H15" s="11">
        <v>100979</v>
      </c>
      <c r="I15" s="13">
        <v>240287</v>
      </c>
      <c r="J15" s="11">
        <v>0</v>
      </c>
      <c r="K15" s="11">
        <v>1840680</v>
      </c>
      <c r="L15" s="11">
        <v>120506</v>
      </c>
      <c r="M15" s="11">
        <v>244723</v>
      </c>
    </row>
    <row r="16" spans="1:13" ht="15">
      <c r="A16" s="26" t="s">
        <v>57</v>
      </c>
      <c r="B16" s="11">
        <v>-3838</v>
      </c>
      <c r="C16" s="10">
        <v>-64345</v>
      </c>
      <c r="D16" s="11">
        <v>-38594</v>
      </c>
      <c r="E16" s="16">
        <v>-26442</v>
      </c>
      <c r="F16" s="11">
        <v>-3883</v>
      </c>
      <c r="G16" s="11">
        <v>-6048</v>
      </c>
      <c r="H16" s="11">
        <v>-1614</v>
      </c>
      <c r="I16" s="13">
        <v>-11838</v>
      </c>
      <c r="J16" s="11">
        <v>-1053</v>
      </c>
      <c r="K16" s="11">
        <v>-102626</v>
      </c>
      <c r="L16" s="11">
        <v>-2070</v>
      </c>
      <c r="M16" s="11">
        <v>-18789</v>
      </c>
    </row>
    <row r="17" spans="1:13" ht="15">
      <c r="A17" s="28" t="s">
        <v>58</v>
      </c>
      <c r="B17" s="11">
        <v>1326803</v>
      </c>
      <c r="C17" s="10">
        <v>11642050</v>
      </c>
      <c r="D17" s="11">
        <v>3297735</v>
      </c>
      <c r="E17" s="12">
        <v>5128841</v>
      </c>
      <c r="F17" s="11">
        <v>248240</v>
      </c>
      <c r="G17" s="11">
        <v>2861145</v>
      </c>
      <c r="H17" s="11">
        <v>482686</v>
      </c>
      <c r="I17" s="13">
        <v>3078076</v>
      </c>
      <c r="J17" s="11">
        <v>248185</v>
      </c>
      <c r="K17" s="11">
        <v>13312092</v>
      </c>
      <c r="L17" s="11">
        <v>1039010</v>
      </c>
      <c r="M17" s="11">
        <v>2183868</v>
      </c>
    </row>
    <row r="18" spans="1:13" ht="25.5">
      <c r="A18" s="26" t="s">
        <v>59</v>
      </c>
      <c r="B18" s="11">
        <v>678259</v>
      </c>
      <c r="C18" s="10">
        <v>2637030</v>
      </c>
      <c r="D18" s="11">
        <v>446826</v>
      </c>
      <c r="E18" s="12">
        <v>1583203</v>
      </c>
      <c r="F18" s="11">
        <v>23830</v>
      </c>
      <c r="G18" s="11">
        <v>2006765</v>
      </c>
      <c r="H18" s="11">
        <v>119804</v>
      </c>
      <c r="I18" s="13">
        <v>1781052</v>
      </c>
      <c r="J18" s="11">
        <v>200980</v>
      </c>
      <c r="K18" s="11">
        <v>3241291</v>
      </c>
      <c r="L18" s="11">
        <v>81435</v>
      </c>
      <c r="M18" s="11">
        <v>518609</v>
      </c>
    </row>
    <row r="19" spans="1:13" ht="25.5">
      <c r="A19" s="29" t="s">
        <v>60</v>
      </c>
      <c r="B19" s="11">
        <v>553913</v>
      </c>
      <c r="C19" s="10">
        <v>2359920</v>
      </c>
      <c r="D19" s="11"/>
      <c r="E19" s="12">
        <v>0</v>
      </c>
      <c r="F19" s="11"/>
      <c r="G19" s="11">
        <v>1994860</v>
      </c>
      <c r="H19" s="11">
        <v>38520</v>
      </c>
      <c r="I19" s="13">
        <v>1604111</v>
      </c>
      <c r="J19" s="11">
        <v>200980</v>
      </c>
      <c r="K19" s="11">
        <v>2586778</v>
      </c>
      <c r="L19" s="11"/>
      <c r="M19" s="11"/>
    </row>
    <row r="20" spans="1:13" ht="15">
      <c r="A20" s="26" t="s">
        <v>61</v>
      </c>
      <c r="B20" s="11">
        <v>576030</v>
      </c>
      <c r="C20" s="10">
        <v>7392945</v>
      </c>
      <c r="D20" s="11">
        <f>D21+D24</f>
        <v>2443363</v>
      </c>
      <c r="E20" s="12">
        <v>2528908</v>
      </c>
      <c r="F20" s="11">
        <v>144445</v>
      </c>
      <c r="G20" s="11">
        <v>821719</v>
      </c>
      <c r="H20" s="11">
        <v>287558</v>
      </c>
      <c r="I20" s="13">
        <v>734150</v>
      </c>
      <c r="J20" s="11">
        <v>0</v>
      </c>
      <c r="K20" s="11">
        <v>7961144</v>
      </c>
      <c r="L20" s="11">
        <v>773638</v>
      </c>
      <c r="M20" s="11">
        <v>1469491</v>
      </c>
    </row>
    <row r="21" spans="1:15" ht="15">
      <c r="A21" s="26" t="s">
        <v>62</v>
      </c>
      <c r="B21" s="11">
        <v>553221</v>
      </c>
      <c r="C21" s="10">
        <v>5018899</v>
      </c>
      <c r="D21" s="11">
        <f>D22+D23</f>
        <v>982229</v>
      </c>
      <c r="E21" s="12">
        <v>1685404</v>
      </c>
      <c r="F21" s="11">
        <v>44626</v>
      </c>
      <c r="G21" s="11">
        <v>468248</v>
      </c>
      <c r="H21" s="11">
        <v>192837</v>
      </c>
      <c r="I21" s="13">
        <v>403341</v>
      </c>
      <c r="J21" s="11">
        <v>0</v>
      </c>
      <c r="K21" s="11">
        <v>5309957</v>
      </c>
      <c r="L21" s="11">
        <v>270310</v>
      </c>
      <c r="M21" s="11">
        <v>536196</v>
      </c>
      <c r="O21" s="7"/>
    </row>
    <row r="22" spans="1:13" ht="15">
      <c r="A22" s="27" t="s">
        <v>63</v>
      </c>
      <c r="B22" s="11">
        <v>2567</v>
      </c>
      <c r="C22" s="10">
        <v>3167642</v>
      </c>
      <c r="D22" s="11">
        <v>339836</v>
      </c>
      <c r="E22" s="12">
        <v>607458</v>
      </c>
      <c r="F22" s="11">
        <v>9097</v>
      </c>
      <c r="G22" s="11">
        <v>74780</v>
      </c>
      <c r="H22" s="11">
        <v>37558</v>
      </c>
      <c r="I22" s="13">
        <v>131243</v>
      </c>
      <c r="J22" s="11">
        <v>0</v>
      </c>
      <c r="K22" s="11">
        <v>1952300</v>
      </c>
      <c r="L22" s="11">
        <v>63176</v>
      </c>
      <c r="M22" s="11">
        <v>82089</v>
      </c>
    </row>
    <row r="23" spans="1:13" ht="15">
      <c r="A23" s="27" t="s">
        <v>64</v>
      </c>
      <c r="B23" s="11">
        <v>550654</v>
      </c>
      <c r="C23" s="10">
        <v>1851257</v>
      </c>
      <c r="D23" s="11">
        <v>642393</v>
      </c>
      <c r="E23" s="13">
        <v>1077946</v>
      </c>
      <c r="F23" s="11">
        <v>35529</v>
      </c>
      <c r="G23" s="11">
        <v>393468</v>
      </c>
      <c r="H23" s="11">
        <v>155279</v>
      </c>
      <c r="I23" s="11">
        <v>272098</v>
      </c>
      <c r="J23" s="11">
        <v>0</v>
      </c>
      <c r="K23" s="11">
        <f>+K21-K22</f>
        <v>3357657</v>
      </c>
      <c r="L23" s="11">
        <f>SUM(L21-L22)</f>
        <v>207134</v>
      </c>
      <c r="M23" s="11">
        <v>454107</v>
      </c>
    </row>
    <row r="24" spans="1:15" ht="15">
      <c r="A24" s="26" t="s">
        <v>65</v>
      </c>
      <c r="B24" s="11">
        <v>22809</v>
      </c>
      <c r="C24" s="10">
        <v>2374046</v>
      </c>
      <c r="D24" s="11">
        <f>D25+D26</f>
        <v>1461134</v>
      </c>
      <c r="E24" s="12">
        <v>843504</v>
      </c>
      <c r="F24" s="11">
        <v>99819</v>
      </c>
      <c r="G24" s="11">
        <v>353471</v>
      </c>
      <c r="H24" s="11">
        <v>94721</v>
      </c>
      <c r="I24" s="13">
        <v>330809</v>
      </c>
      <c r="J24" s="11">
        <v>0</v>
      </c>
      <c r="K24" s="11">
        <v>2651187</v>
      </c>
      <c r="L24" s="11">
        <v>503328</v>
      </c>
      <c r="M24" s="11">
        <v>933295</v>
      </c>
      <c r="O24" s="7"/>
    </row>
    <row r="25" spans="1:13" ht="15">
      <c r="A25" s="27" t="s">
        <v>17</v>
      </c>
      <c r="B25" s="11">
        <v>9218</v>
      </c>
      <c r="C25" s="10">
        <v>2218572</v>
      </c>
      <c r="D25" s="11">
        <v>945951</v>
      </c>
      <c r="E25" s="14">
        <v>685564</v>
      </c>
      <c r="F25" s="11">
        <v>92064</v>
      </c>
      <c r="G25" s="11">
        <v>60877</v>
      </c>
      <c r="H25" s="11">
        <v>55825</v>
      </c>
      <c r="I25" s="13">
        <v>142919</v>
      </c>
      <c r="J25" s="11">
        <v>0</v>
      </c>
      <c r="K25" s="11">
        <v>2071535</v>
      </c>
      <c r="L25" s="11">
        <v>346301</v>
      </c>
      <c r="M25" s="11">
        <v>660912</v>
      </c>
    </row>
    <row r="26" spans="1:13" ht="15">
      <c r="A26" s="27" t="s">
        <v>18</v>
      </c>
      <c r="B26" s="11">
        <v>13591</v>
      </c>
      <c r="C26" s="10">
        <v>155474</v>
      </c>
      <c r="D26" s="11">
        <v>515183</v>
      </c>
      <c r="E26" s="13">
        <v>157940</v>
      </c>
      <c r="F26" s="11">
        <v>7755</v>
      </c>
      <c r="G26" s="11">
        <v>292594</v>
      </c>
      <c r="H26" s="11">
        <v>38896</v>
      </c>
      <c r="I26" s="11">
        <v>187890</v>
      </c>
      <c r="J26" s="11">
        <v>0</v>
      </c>
      <c r="K26" s="11">
        <f>+K24-K25</f>
        <v>579652</v>
      </c>
      <c r="L26" s="11">
        <f>SUM(L24-L25)</f>
        <v>157027</v>
      </c>
      <c r="M26" s="11">
        <v>272383</v>
      </c>
    </row>
    <row r="27" spans="1:13" ht="15">
      <c r="A27" s="26" t="s">
        <v>66</v>
      </c>
      <c r="B27" s="11"/>
      <c r="C27" s="10">
        <v>484321</v>
      </c>
      <c r="D27" s="11">
        <v>33338</v>
      </c>
      <c r="E27" s="12">
        <v>108376</v>
      </c>
      <c r="F27" s="11">
        <v>21948</v>
      </c>
      <c r="G27" s="11"/>
      <c r="H27" s="11">
        <v>0</v>
      </c>
      <c r="I27" s="13">
        <v>0</v>
      </c>
      <c r="J27" s="11">
        <v>0</v>
      </c>
      <c r="K27" s="11">
        <v>244246</v>
      </c>
      <c r="L27" s="11">
        <v>384</v>
      </c>
      <c r="M27" s="11">
        <v>4750</v>
      </c>
    </row>
    <row r="28" spans="1:13" ht="15">
      <c r="A28" s="26" t="s">
        <v>67</v>
      </c>
      <c r="B28" s="11">
        <v>1654</v>
      </c>
      <c r="C28" s="10">
        <v>896314</v>
      </c>
      <c r="D28" s="11">
        <v>241347</v>
      </c>
      <c r="E28" s="12">
        <v>328484</v>
      </c>
      <c r="F28" s="11">
        <v>43988</v>
      </c>
      <c r="G28" s="11">
        <v>3867</v>
      </c>
      <c r="H28" s="11">
        <v>40698</v>
      </c>
      <c r="I28" s="13">
        <v>198786</v>
      </c>
      <c r="J28" s="11">
        <v>26823</v>
      </c>
      <c r="K28" s="11">
        <v>1184612</v>
      </c>
      <c r="L28" s="11">
        <v>90233</v>
      </c>
      <c r="M28" s="11">
        <v>149385</v>
      </c>
    </row>
    <row r="29" spans="1:13" ht="15">
      <c r="A29" s="27" t="s">
        <v>68</v>
      </c>
      <c r="B29" s="11"/>
      <c r="C29" s="10">
        <v>569712</v>
      </c>
      <c r="D29" s="11">
        <v>137267</v>
      </c>
      <c r="E29" s="12">
        <v>234110</v>
      </c>
      <c r="F29" s="11">
        <v>34347</v>
      </c>
      <c r="G29" s="11"/>
      <c r="H29" s="11">
        <v>31000</v>
      </c>
      <c r="I29" s="13">
        <v>184908</v>
      </c>
      <c r="J29" s="11">
        <v>20000</v>
      </c>
      <c r="K29" s="11">
        <v>154414</v>
      </c>
      <c r="L29" s="11">
        <v>74720</v>
      </c>
      <c r="M29" s="11">
        <v>126708</v>
      </c>
    </row>
    <row r="30" spans="1:13" ht="15">
      <c r="A30" s="28" t="s">
        <v>69</v>
      </c>
      <c r="B30" s="11">
        <v>1326803</v>
      </c>
      <c r="C30" s="10">
        <v>11642050</v>
      </c>
      <c r="D30" s="11">
        <v>3297735</v>
      </c>
      <c r="E30" s="12">
        <v>5128841</v>
      </c>
      <c r="F30" s="11">
        <v>248240</v>
      </c>
      <c r="G30" s="11">
        <v>2861145</v>
      </c>
      <c r="H30" s="11">
        <v>482686</v>
      </c>
      <c r="I30" s="13">
        <v>3078076</v>
      </c>
      <c r="J30" s="11">
        <v>248185</v>
      </c>
      <c r="K30" s="11">
        <f>+K17</f>
        <v>13312092</v>
      </c>
      <c r="L30" s="11">
        <v>1039010</v>
      </c>
      <c r="M30" s="11">
        <v>2183868</v>
      </c>
    </row>
    <row r="33" spans="1:13" ht="15">
      <c r="A33" s="26" t="s">
        <v>70</v>
      </c>
      <c r="B33" s="18">
        <v>70668</v>
      </c>
      <c r="C33" s="17">
        <v>126870</v>
      </c>
      <c r="D33" s="18">
        <v>9012</v>
      </c>
      <c r="E33" s="19">
        <v>40268</v>
      </c>
      <c r="F33" s="18">
        <v>1731</v>
      </c>
      <c r="G33" s="18">
        <v>58756</v>
      </c>
      <c r="H33" s="18">
        <v>16414</v>
      </c>
      <c r="I33" s="20">
        <v>0</v>
      </c>
      <c r="J33" s="18">
        <v>375</v>
      </c>
      <c r="K33" s="18">
        <v>429009</v>
      </c>
      <c r="L33" s="18">
        <v>52405</v>
      </c>
      <c r="M33" s="18">
        <v>14053</v>
      </c>
    </row>
    <row r="34" spans="1:13" ht="15">
      <c r="A34" s="26" t="s">
        <v>71</v>
      </c>
      <c r="B34" s="18">
        <v>433347</v>
      </c>
      <c r="C34" s="17">
        <v>98962</v>
      </c>
      <c r="D34" s="18">
        <v>701</v>
      </c>
      <c r="E34" s="19">
        <v>3291</v>
      </c>
      <c r="F34" s="18"/>
      <c r="G34" s="18">
        <v>257996</v>
      </c>
      <c r="H34" s="18">
        <v>0</v>
      </c>
      <c r="I34" s="20">
        <v>1137</v>
      </c>
      <c r="J34" s="18">
        <v>0</v>
      </c>
      <c r="K34" s="18">
        <v>258717</v>
      </c>
      <c r="L34" s="18">
        <v>6901</v>
      </c>
      <c r="M34" s="18">
        <v>10417</v>
      </c>
    </row>
    <row r="36" spans="1:13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</row>
    <row r="37" spans="1:13" ht="57.75" customHeight="1">
      <c r="A37" s="46" t="s">
        <v>72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ht="15">
      <c r="A38" s="30" t="s">
        <v>73</v>
      </c>
      <c r="B38" s="18">
        <v>3068</v>
      </c>
      <c r="C38" s="17">
        <v>1888222.82108</v>
      </c>
      <c r="D38" s="18">
        <v>14530</v>
      </c>
      <c r="E38" s="21">
        <v>1010053.709</v>
      </c>
      <c r="F38" s="22">
        <v>7421</v>
      </c>
      <c r="G38" s="18">
        <v>410515</v>
      </c>
      <c r="H38" s="23">
        <v>91149</v>
      </c>
      <c r="I38" s="23">
        <v>968110</v>
      </c>
      <c r="J38" s="18">
        <v>239858</v>
      </c>
      <c r="K38" s="18">
        <v>1758591</v>
      </c>
      <c r="L38" s="24">
        <v>37305</v>
      </c>
      <c r="M38" s="18">
        <v>7292</v>
      </c>
    </row>
    <row r="39" spans="1:13" ht="15">
      <c r="A39" s="30" t="s">
        <v>74</v>
      </c>
      <c r="B39" s="18">
        <v>737</v>
      </c>
      <c r="C39" s="17">
        <v>407698.2218500006</v>
      </c>
      <c r="D39" s="18">
        <v>251423</v>
      </c>
      <c r="E39" s="25">
        <v>370314.422</v>
      </c>
      <c r="F39" s="18">
        <v>443</v>
      </c>
      <c r="G39" s="18">
        <v>51679</v>
      </c>
      <c r="H39" s="20">
        <v>5331</v>
      </c>
      <c r="I39" s="20">
        <v>39727</v>
      </c>
      <c r="J39" s="18">
        <v>0</v>
      </c>
      <c r="K39" s="18">
        <v>220095</v>
      </c>
      <c r="L39" s="24">
        <v>19371</v>
      </c>
      <c r="M39" s="18">
        <v>17264</v>
      </c>
    </row>
    <row r="40" spans="1:13" ht="15">
      <c r="A40" s="30" t="s">
        <v>75</v>
      </c>
      <c r="B40" s="18">
        <v>416</v>
      </c>
      <c r="C40" s="17">
        <v>262192.89264999994</v>
      </c>
      <c r="D40" s="18">
        <v>51880</v>
      </c>
      <c r="E40" s="25">
        <v>109613.487</v>
      </c>
      <c r="F40" s="18">
        <v>4116</v>
      </c>
      <c r="G40" s="18">
        <v>4016</v>
      </c>
      <c r="H40" s="20">
        <v>42946</v>
      </c>
      <c r="I40" s="20">
        <v>114552</v>
      </c>
      <c r="J40" s="18">
        <v>0</v>
      </c>
      <c r="K40" s="18">
        <v>208669</v>
      </c>
      <c r="L40" s="24">
        <v>46688</v>
      </c>
      <c r="M40" s="18">
        <v>11103</v>
      </c>
    </row>
    <row r="42" spans="1:13" ht="12.75">
      <c r="A42" s="42" t="s">
        <v>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26.25" customHeight="1">
      <c r="A43" s="43" t="s">
        <v>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2.75">
      <c r="A44" s="42" t="s">
        <v>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2.75">
      <c r="A45" s="42" t="s">
        <v>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</sheetData>
  <mergeCells count="10">
    <mergeCell ref="F1:M1"/>
    <mergeCell ref="A36:M36"/>
    <mergeCell ref="A37:M37"/>
    <mergeCell ref="F2:M2"/>
    <mergeCell ref="A4:M4"/>
    <mergeCell ref="A5:M5"/>
    <mergeCell ref="A42:M42"/>
    <mergeCell ref="A43:M43"/>
    <mergeCell ref="A44:M44"/>
    <mergeCell ref="A45:M45"/>
  </mergeCells>
  <printOptions/>
  <pageMargins left="0.57" right="0.39" top="0.36" bottom="0.46" header="0.23" footer="0.36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2006-07-11T12:15:07Z</cp:lastPrinted>
  <dcterms:created xsi:type="dcterms:W3CDTF">2006-01-23T08:29:20Z</dcterms:created>
  <dcterms:modified xsi:type="dcterms:W3CDTF">2009-09-15T10:46:07Z</dcterms:modified>
  <cp:category/>
  <cp:version/>
  <cp:contentType/>
  <cp:contentStatus/>
</cp:coreProperties>
</file>