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calcMode="manual" fullCalcOnLoad="1"/>
</workbook>
</file>

<file path=xl/sharedStrings.xml><?xml version="1.0" encoding="utf-8"?>
<sst xmlns="http://schemas.openxmlformats.org/spreadsheetml/2006/main" count="91" uniqueCount="55">
  <si>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</si>
  <si>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</si>
  <si>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</si>
  <si>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</si>
  <si>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</si>
  <si>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</si>
  <si>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</si>
  <si>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</si>
  <si>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</si>
  <si>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</si>
  <si>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</si>
  <si>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</si>
  <si>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</si>
  <si>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</si>
  <si>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</si>
  <si>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</si>
  <si>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</si>
  <si>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</si>
  <si>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</si>
  <si>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</si>
  <si>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</si>
  <si>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</si>
  <si>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</si>
  <si>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</si>
  <si>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</si>
  <si>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</si>
  <si>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</si>
  <si>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</si>
  <si>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</si>
  <si>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</si>
  <si>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bankas „Snoras“</t>
  </si>
  <si>
    <t>AB SEB bankas</t>
  </si>
  <si>
    <t>UAB "Nordea Finance Lithuania"</t>
  </si>
  <si>
    <t xml:space="preserve">UAB “Swedbank lizingas” 
</t>
  </si>
  <si>
    <t>2009 I ketv.</t>
  </si>
  <si>
    <t xml:space="preserve">Faktoringo ataskaita </t>
  </si>
  <si>
    <t>ASSOCIATION OF LITHUANIAN BANKS</t>
  </si>
  <si>
    <t>Total</t>
  </si>
  <si>
    <t>(numb)</t>
  </si>
  <si>
    <t>Information on Factoring, 1st  quarter 2009 (end of period), LTL million</t>
  </si>
  <si>
    <t>Factoring portfolio</t>
  </si>
  <si>
    <t>Local factoring</t>
  </si>
  <si>
    <t>International factoring</t>
  </si>
  <si>
    <t>Total:</t>
  </si>
  <si>
    <t>Factoring market share by portfolio</t>
  </si>
  <si>
    <t>Factoring turnover</t>
  </si>
  <si>
    <t>Factoring market share by turnover</t>
  </si>
  <si>
    <t>Limits of valid factoring contracts</t>
  </si>
  <si>
    <t>Limits of new factoring contracts</t>
  </si>
  <si>
    <t>Number of new factoring contracts in the end of period</t>
  </si>
  <si>
    <t>Number of valid factoring contracts in the end of period</t>
  </si>
  <si>
    <t>Number of factoring clients in the end of period</t>
  </si>
  <si>
    <t>Number of factorized VAT invoices in the end of period</t>
  </si>
  <si>
    <r>
      <t xml:space="preserve">Source: </t>
    </r>
    <r>
      <rPr>
        <sz val="8.5"/>
        <color indexed="8"/>
        <rFont val="Verdana"/>
        <family val="2"/>
      </rPr>
      <t>data presented by companies of factoring services</t>
    </r>
  </si>
  <si>
    <t>(LTL million)</t>
  </si>
</sst>
</file>

<file path=xl/styles.xml><?xml version="1.0" encoding="utf-8"?>
<styleSheet xmlns="http://schemas.openxmlformats.org/spreadsheetml/2006/main">
  <numFmts count="25">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 numFmtId="177" formatCode="&quot;Yes&quot;;&quot;Yes&quot;;&quot;No&quot;"/>
    <numFmt numFmtId="178" formatCode="&quot;True&quot;;&quot;True&quot;;&quot;False&quot;"/>
    <numFmt numFmtId="179" formatCode="&quot;On&quot;;&quot;On&quot;;&quot;Off&quot;"/>
    <numFmt numFmtId="180" formatCode="[$€-2]\ #,##0.00_);[Red]\([$€-2]\ #,##0.00\)"/>
  </numFmts>
  <fonts count="17">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0"/>
    </font>
    <font>
      <u val="single"/>
      <sz val="10"/>
      <color indexed="36"/>
      <name val="Arial"/>
      <family val="0"/>
    </font>
    <font>
      <sz val="12"/>
      <color indexed="8"/>
      <name val="Times New Roman"/>
      <family val="1"/>
    </font>
    <font>
      <sz val="8.5"/>
      <color indexed="8"/>
      <name val="Verdana"/>
      <family val="2"/>
    </font>
    <font>
      <sz val="9"/>
      <color indexed="8"/>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 xfId="0" applyFont="1" applyBorder="1" applyAlignment="1" applyProtection="1">
      <alignment/>
      <protection/>
    </xf>
    <xf numFmtId="0" fontId="6" fillId="0" borderId="1" xfId="0" applyFont="1" applyBorder="1" applyAlignment="1" applyProtection="1">
      <alignment horizontal="center" vertical="center" wrapText="1"/>
      <protection/>
    </xf>
    <xf numFmtId="0" fontId="4" fillId="0" borderId="1" xfId="0" applyFont="1" applyBorder="1" applyAlignment="1" applyProtection="1">
      <alignment/>
      <protection/>
    </xf>
    <xf numFmtId="0" fontId="7" fillId="0" borderId="1"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 xfId="0" applyNumberFormat="1" applyFont="1" applyBorder="1" applyAlignment="1" applyProtection="1">
      <alignment horizontal="center"/>
      <protection/>
    </xf>
    <xf numFmtId="4" fontId="1" fillId="0" borderId="1"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2" xfId="0" applyFont="1" applyBorder="1" applyAlignment="1">
      <alignment horizontal="center" vertical="center" wrapText="1"/>
    </xf>
    <xf numFmtId="4" fontId="2" fillId="0" borderId="0" xfId="0" applyNumberFormat="1" applyFont="1" applyAlignment="1" applyProtection="1">
      <alignment/>
      <protection/>
    </xf>
    <xf numFmtId="172" fontId="10" fillId="0" borderId="0" xfId="0" applyNumberFormat="1" applyFont="1" applyBorder="1" applyAlignment="1" applyProtection="1">
      <alignment horizontal="center"/>
      <protection locked="0"/>
    </xf>
    <xf numFmtId="0" fontId="6" fillId="0" borderId="3" xfId="0" applyFont="1" applyBorder="1" applyAlignment="1" applyProtection="1">
      <alignment horizontal="center" vertical="center" wrapText="1"/>
      <protection/>
    </xf>
    <xf numFmtId="0" fontId="1" fillId="0" borderId="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10" fontId="2" fillId="0" borderId="1" xfId="21" applyNumberFormat="1" applyFont="1" applyBorder="1" applyAlignment="1" applyProtection="1">
      <alignment horizontal="center"/>
      <protection/>
    </xf>
    <xf numFmtId="0" fontId="2" fillId="0" borderId="1" xfId="0" applyFont="1" applyBorder="1" applyAlignment="1" applyProtection="1">
      <alignment horizontal="center" wrapText="1"/>
      <protection/>
    </xf>
    <xf numFmtId="4" fontId="2" fillId="0" borderId="1" xfId="0" applyNumberFormat="1" applyFont="1" applyBorder="1" applyAlignment="1" applyProtection="1">
      <alignment horizontal="center"/>
      <protection/>
    </xf>
    <xf numFmtId="4" fontId="4" fillId="0" borderId="3" xfId="0" applyNumberFormat="1" applyFont="1" applyBorder="1" applyAlignment="1" applyProtection="1">
      <alignment horizontal="center"/>
      <protection locked="0"/>
    </xf>
    <xf numFmtId="4" fontId="4" fillId="0" borderId="1" xfId="0" applyNumberFormat="1" applyFont="1" applyBorder="1" applyAlignment="1" applyProtection="1">
      <alignment horizontal="center"/>
      <protection locked="0"/>
    </xf>
    <xf numFmtId="4" fontId="4" fillId="0" borderId="1" xfId="0" applyNumberFormat="1" applyFont="1" applyFill="1" applyBorder="1" applyAlignment="1" applyProtection="1">
      <alignment horizontal="center"/>
      <protection locked="0"/>
    </xf>
    <xf numFmtId="4" fontId="4" fillId="0" borderId="1" xfId="0" applyNumberFormat="1" applyFont="1" applyFill="1" applyBorder="1" applyAlignment="1">
      <alignment horizontal="center"/>
    </xf>
    <xf numFmtId="4" fontId="4" fillId="0" borderId="1" xfId="0" applyNumberFormat="1" applyFont="1" applyFill="1" applyBorder="1" applyAlignment="1" applyProtection="1">
      <alignment horizontal="center"/>
      <protection/>
    </xf>
    <xf numFmtId="4" fontId="4" fillId="0" borderId="1" xfId="0" applyNumberFormat="1" applyFont="1" applyFill="1" applyBorder="1" applyAlignment="1">
      <alignment horizontal="center" vertical="top"/>
    </xf>
    <xf numFmtId="4" fontId="4" fillId="0" borderId="0" xfId="0" applyNumberFormat="1" applyFont="1" applyFill="1" applyAlignment="1">
      <alignment horizontal="center"/>
    </xf>
    <xf numFmtId="4" fontId="4" fillId="0" borderId="1" xfId="0" applyNumberFormat="1" applyFont="1" applyBorder="1" applyAlignment="1">
      <alignment horizontal="center"/>
    </xf>
    <xf numFmtId="4" fontId="4" fillId="0" borderId="3" xfId="0" applyNumberFormat="1" applyFont="1" applyFill="1" applyBorder="1" applyAlignment="1" applyProtection="1">
      <alignment horizontal="center"/>
      <protection locked="0"/>
    </xf>
    <xf numFmtId="4" fontId="4" fillId="0" borderId="3" xfId="0" applyNumberFormat="1" applyFont="1" applyBorder="1" applyAlignment="1" applyProtection="1">
      <alignment horizontal="center"/>
      <protection/>
    </xf>
    <xf numFmtId="3" fontId="1" fillId="0" borderId="3" xfId="0" applyNumberFormat="1" applyFont="1" applyBorder="1" applyAlignment="1" applyProtection="1">
      <alignment horizontal="center"/>
      <protection/>
    </xf>
    <xf numFmtId="4" fontId="1" fillId="0" borderId="3" xfId="0" applyNumberFormat="1" applyFont="1" applyBorder="1" applyAlignment="1" applyProtection="1">
      <alignment horizontal="center"/>
      <protection/>
    </xf>
    <xf numFmtId="10" fontId="2" fillId="0" borderId="3" xfId="21" applyNumberFormat="1" applyFont="1" applyBorder="1" applyAlignment="1" applyProtection="1">
      <alignment horizontal="center"/>
      <protection/>
    </xf>
    <xf numFmtId="0" fontId="1" fillId="0" borderId="1" xfId="0" applyFont="1" applyBorder="1" applyAlignment="1">
      <alignment wrapText="1"/>
    </xf>
    <xf numFmtId="0" fontId="1" fillId="0" borderId="6" xfId="0" applyFont="1" applyBorder="1" applyAlignment="1" applyProtection="1">
      <alignment/>
      <protection/>
    </xf>
    <xf numFmtId="3" fontId="1" fillId="0" borderId="3" xfId="0" applyNumberFormat="1" applyFont="1" applyBorder="1" applyAlignment="1" applyProtection="1">
      <alignment horizontal="center"/>
      <protection locked="0"/>
    </xf>
    <xf numFmtId="0" fontId="2" fillId="0" borderId="1" xfId="0" applyFont="1" applyBorder="1" applyAlignment="1">
      <alignment wrapText="1"/>
    </xf>
    <xf numFmtId="0" fontId="14" fillId="0" borderId="1" xfId="0" applyFont="1" applyBorder="1" applyAlignment="1">
      <alignment wrapText="1"/>
    </xf>
    <xf numFmtId="0" fontId="10" fillId="0" borderId="1" xfId="0" applyFont="1" applyBorder="1" applyAlignment="1">
      <alignment wrapText="1"/>
    </xf>
    <xf numFmtId="0" fontId="14" fillId="0" borderId="1" xfId="0" applyFont="1" applyBorder="1" applyAlignment="1">
      <alignment horizontal="left" wrapText="1"/>
    </xf>
    <xf numFmtId="0" fontId="4" fillId="0" borderId="6" xfId="0" applyFont="1" applyBorder="1" applyAlignment="1" applyProtection="1">
      <alignment horizontal="left"/>
      <protection/>
    </xf>
    <xf numFmtId="0" fontId="4" fillId="0" borderId="0" xfId="0" applyFont="1" applyBorder="1" applyAlignment="1" applyProtection="1">
      <alignment horizontal="left"/>
      <protection/>
    </xf>
    <xf numFmtId="0" fontId="2" fillId="0" borderId="7" xfId="0" applyFont="1" applyBorder="1" applyAlignment="1">
      <alignment horizontal="center" vertical="center" wrapText="1"/>
    </xf>
    <xf numFmtId="0" fontId="16" fillId="0" borderId="0" xfId="0" applyFont="1" applyAlignment="1">
      <alignment horizontal="right"/>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pplyProtection="1">
      <alignment wrapText="1"/>
      <protection/>
    </xf>
    <xf numFmtId="3" fontId="2" fillId="0" borderId="1" xfId="0" applyNumberFormat="1" applyFont="1" applyBorder="1" applyAlignment="1" applyProtection="1">
      <alignment horizontal="center" vertical="center" wrapText="1"/>
      <protection/>
    </xf>
    <xf numFmtId="0" fontId="10" fillId="0" borderId="0" xfId="0" applyFont="1" applyAlignment="1">
      <alignment horizontal="justify"/>
    </xf>
    <xf numFmtId="3" fontId="2" fillId="0" borderId="3" xfId="0" applyNumberFormat="1" applyFont="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9"/>
  <sheetViews>
    <sheetView tabSelected="1" zoomScale="75" zoomScaleNormal="75" workbookViewId="0" topLeftCell="A1">
      <selection activeCell="E38" sqref="D38:E38"/>
    </sheetView>
  </sheetViews>
  <sheetFormatPr defaultColWidth="9.140625" defaultRowHeight="12.75"/>
  <cols>
    <col min="1" max="1" width="44.140625" style="2" customWidth="1"/>
    <col min="2" max="2" width="13.57421875" style="32" customWidth="1"/>
    <col min="3" max="3" width="13.140625" style="32" customWidth="1"/>
    <col min="4" max="4" width="16.00390625" style="32" customWidth="1"/>
    <col min="5" max="5" width="12.7109375" style="2" customWidth="1"/>
    <col min="6" max="6" width="13.421875" style="2" customWidth="1"/>
    <col min="7" max="7" width="13.28125" style="32"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22</v>
      </c>
      <c r="B1" s="30"/>
      <c r="C1" s="30"/>
      <c r="D1" s="30"/>
      <c r="E1" s="1"/>
      <c r="F1" s="1"/>
      <c r="G1" s="30"/>
      <c r="H1" s="1"/>
      <c r="I1" s="1"/>
      <c r="J1" s="1"/>
      <c r="K1" s="1"/>
    </row>
    <row r="2" spans="1:11" ht="15.75">
      <c r="A2" s="1"/>
      <c r="B2" s="30"/>
      <c r="C2" s="30"/>
      <c r="D2" s="30"/>
      <c r="E2" s="1"/>
      <c r="F2" s="1"/>
      <c r="G2" s="30"/>
      <c r="H2" s="1"/>
      <c r="I2" s="1"/>
      <c r="J2" s="1"/>
      <c r="K2" s="1"/>
    </row>
    <row r="3" spans="1:11" ht="15.75">
      <c r="A3" s="1"/>
      <c r="B3" s="30"/>
      <c r="C3" s="30"/>
      <c r="D3" s="30"/>
      <c r="E3" s="1"/>
      <c r="F3" s="1"/>
      <c r="G3" s="30"/>
      <c r="H3" s="1"/>
      <c r="I3" s="1"/>
      <c r="J3" s="1"/>
      <c r="K3" s="1"/>
    </row>
    <row r="4" spans="1:11" ht="15.75">
      <c r="A4" s="1"/>
      <c r="B4" s="30"/>
      <c r="C4" s="30"/>
      <c r="D4" s="30"/>
      <c r="E4" s="1"/>
      <c r="F4" s="1"/>
      <c r="G4" s="30"/>
      <c r="H4" s="1"/>
      <c r="I4" s="1"/>
      <c r="J4" s="1"/>
      <c r="K4" s="1"/>
    </row>
    <row r="5" spans="1:11" ht="15.75">
      <c r="A5" s="1" t="s">
        <v>35</v>
      </c>
      <c r="B5" s="23" t="s">
        <v>34</v>
      </c>
      <c r="C5" s="20"/>
      <c r="D5" s="35"/>
      <c r="E5" s="3"/>
      <c r="F5" s="3"/>
      <c r="G5" s="35"/>
      <c r="H5" s="3"/>
      <c r="I5" s="3"/>
      <c r="J5" s="3"/>
      <c r="K5" s="3"/>
    </row>
    <row r="6" spans="1:10" ht="15.75">
      <c r="A6" s="4"/>
      <c r="B6" s="5"/>
      <c r="C6" s="5"/>
      <c r="D6" s="5"/>
      <c r="E6" s="5"/>
      <c r="F6" s="5"/>
      <c r="G6" s="5"/>
      <c r="H6" s="5"/>
      <c r="I6" s="5"/>
      <c r="J6" s="19" t="s">
        <v>0</v>
      </c>
    </row>
    <row r="7" spans="1:11" ht="15.75">
      <c r="A7" s="6"/>
      <c r="B7" s="19"/>
      <c r="C7" s="19"/>
      <c r="D7" s="19"/>
      <c r="E7" s="6"/>
      <c r="F7" s="6"/>
      <c r="G7" s="19"/>
      <c r="H7" s="6"/>
      <c r="I7" s="6"/>
      <c r="J7" s="6"/>
      <c r="K7" s="6"/>
    </row>
    <row r="8" spans="1:11" ht="72.75" customHeight="1">
      <c r="A8" s="63"/>
      <c r="B8" s="29" t="s">
        <v>33</v>
      </c>
      <c r="C8" s="28" t="s">
        <v>28</v>
      </c>
      <c r="D8" s="28" t="s">
        <v>29</v>
      </c>
      <c r="E8" s="28" t="s">
        <v>30</v>
      </c>
      <c r="F8" s="28" t="s">
        <v>31</v>
      </c>
      <c r="G8" s="28" t="s">
        <v>21</v>
      </c>
      <c r="H8" s="28" t="s">
        <v>27</v>
      </c>
      <c r="I8" s="28" t="s">
        <v>32</v>
      </c>
      <c r="J8" s="7" t="s">
        <v>1</v>
      </c>
      <c r="K8" s="8"/>
    </row>
    <row r="9" spans="1:10" ht="24" customHeight="1">
      <c r="A9" s="64"/>
      <c r="B9" s="24" t="s">
        <v>2</v>
      </c>
      <c r="C9" s="10" t="s">
        <v>2</v>
      </c>
      <c r="D9" s="10" t="s">
        <v>2</v>
      </c>
      <c r="E9" s="10" t="s">
        <v>2</v>
      </c>
      <c r="F9" s="10" t="s">
        <v>2</v>
      </c>
      <c r="G9" s="10" t="s">
        <v>2</v>
      </c>
      <c r="H9" s="10" t="s">
        <v>2</v>
      </c>
      <c r="I9" s="10" t="s">
        <v>2</v>
      </c>
      <c r="J9" s="10" t="s">
        <v>2</v>
      </c>
    </row>
    <row r="10" spans="1:10" ht="15.75">
      <c r="A10" s="25" t="s">
        <v>3</v>
      </c>
      <c r="B10" s="15"/>
      <c r="C10" s="15"/>
      <c r="D10" s="15"/>
      <c r="E10" s="15"/>
      <c r="F10" s="15"/>
      <c r="G10" s="15"/>
      <c r="H10" s="15"/>
      <c r="I10" s="15"/>
      <c r="J10" s="15"/>
    </row>
    <row r="11" spans="1:10" s="6" customFormat="1" ht="15.75">
      <c r="A11" s="11" t="s">
        <v>4</v>
      </c>
      <c r="B11" s="39">
        <v>648.8480337499999</v>
      </c>
      <c r="C11" s="39">
        <v>8.64</v>
      </c>
      <c r="D11" s="48">
        <v>21.065324</v>
      </c>
      <c r="E11" s="39">
        <v>0.26</v>
      </c>
      <c r="F11" s="43">
        <v>376.48</v>
      </c>
      <c r="G11" s="46">
        <v>44.59642211</v>
      </c>
      <c r="H11" s="42">
        <v>7.72</v>
      </c>
      <c r="I11" s="47">
        <v>64.54</v>
      </c>
      <c r="J11" s="38">
        <f>B11+C11+D11+E11+F11+G11+H11+I11</f>
        <v>1172.1497798599999</v>
      </c>
    </row>
    <row r="12" spans="1:10" s="6" customFormat="1" ht="15.75">
      <c r="A12" s="11" t="s">
        <v>5</v>
      </c>
      <c r="B12" s="39">
        <v>71.27650047000002</v>
      </c>
      <c r="C12" s="39">
        <v>5.07</v>
      </c>
      <c r="D12" s="48">
        <v>57.248521</v>
      </c>
      <c r="E12" s="39">
        <v>0</v>
      </c>
      <c r="F12" s="43">
        <v>130.2</v>
      </c>
      <c r="G12" s="46">
        <v>0</v>
      </c>
      <c r="H12" s="44">
        <v>37.66</v>
      </c>
      <c r="I12" s="47">
        <v>275.29</v>
      </c>
      <c r="J12" s="38">
        <f>B12+C12+D12+E12+F12+G12+H12+I12</f>
        <v>576.74502147</v>
      </c>
    </row>
    <row r="13" spans="1:11" ht="15.75">
      <c r="A13" s="9" t="s">
        <v>6</v>
      </c>
      <c r="B13" s="16">
        <f>SUM(B11:B12)</f>
        <v>720.1245342199999</v>
      </c>
      <c r="C13" s="16">
        <f aca="true" t="shared" si="0" ref="C13:I13">SUM(C11:C12)</f>
        <v>13.71</v>
      </c>
      <c r="D13" s="16">
        <f t="shared" si="0"/>
        <v>78.313845</v>
      </c>
      <c r="E13" s="16">
        <f t="shared" si="0"/>
        <v>0.26</v>
      </c>
      <c r="F13" s="16">
        <f t="shared" si="0"/>
        <v>506.68</v>
      </c>
      <c r="G13" s="16">
        <f t="shared" si="0"/>
        <v>44.59642211</v>
      </c>
      <c r="H13" s="16">
        <f t="shared" si="0"/>
        <v>45.379999999999995</v>
      </c>
      <c r="I13" s="16">
        <f t="shared" si="0"/>
        <v>339.83000000000004</v>
      </c>
      <c r="J13" s="16">
        <f>B13+C13+D13+E13+F13+G13+H13+I13</f>
        <v>1748.89480133</v>
      </c>
      <c r="K13" s="22"/>
    </row>
    <row r="14" spans="1:10" ht="15.75">
      <c r="A14" s="11" t="s">
        <v>7</v>
      </c>
      <c r="B14" s="36">
        <f aca="true" t="shared" si="1" ref="B14:J14">IF($J$13=0,"",B13/$J$13)</f>
        <v>0.41175977747338455</v>
      </c>
      <c r="C14" s="36">
        <f t="shared" si="1"/>
        <v>0.007839236522158918</v>
      </c>
      <c r="D14" s="36">
        <f t="shared" si="1"/>
        <v>0.044779048425579324</v>
      </c>
      <c r="E14" s="36">
        <f t="shared" si="1"/>
        <v>0.00014866531697748495</v>
      </c>
      <c r="F14" s="36">
        <f t="shared" si="1"/>
        <v>0.2897143954082772</v>
      </c>
      <c r="G14" s="36">
        <f t="shared" si="1"/>
        <v>0.025499773957864874</v>
      </c>
      <c r="H14" s="36">
        <f t="shared" si="1"/>
        <v>0.025947815709377944</v>
      </c>
      <c r="I14" s="36">
        <f t="shared" si="1"/>
        <v>0.19431128718637966</v>
      </c>
      <c r="J14" s="36">
        <f t="shared" si="1"/>
        <v>1</v>
      </c>
    </row>
    <row r="15" spans="1:10" ht="15.75">
      <c r="A15" s="9"/>
      <c r="B15" s="15"/>
      <c r="C15" s="15"/>
      <c r="D15" s="15"/>
      <c r="E15" s="15"/>
      <c r="F15" s="15"/>
      <c r="G15" s="15"/>
      <c r="H15" s="15"/>
      <c r="I15" s="15"/>
      <c r="J15" s="15"/>
    </row>
    <row r="16" spans="1:10" ht="15.75">
      <c r="A16" s="9" t="s">
        <v>8</v>
      </c>
      <c r="B16" s="15"/>
      <c r="C16" s="15"/>
      <c r="D16" s="15"/>
      <c r="E16" s="15"/>
      <c r="F16" s="15"/>
      <c r="G16" s="15"/>
      <c r="H16" s="15"/>
      <c r="I16" s="15"/>
      <c r="J16" s="15"/>
    </row>
    <row r="17" spans="1:10" s="6" customFormat="1" ht="15.75">
      <c r="A17" s="11" t="s">
        <v>4</v>
      </c>
      <c r="B17" s="40">
        <v>489.0992137600001</v>
      </c>
      <c r="C17" s="40">
        <v>12.21</v>
      </c>
      <c r="D17" s="39">
        <v>21.115691</v>
      </c>
      <c r="E17" s="40">
        <v>0.44</v>
      </c>
      <c r="F17" s="43">
        <v>325.52</v>
      </c>
      <c r="G17" s="46">
        <v>26.4284911</v>
      </c>
      <c r="H17" s="41">
        <v>19.03</v>
      </c>
      <c r="I17" s="41">
        <v>44.79</v>
      </c>
      <c r="J17" s="38">
        <f>B17+C17+D17+E17+F17+G17+H17+I17</f>
        <v>938.6333958600001</v>
      </c>
    </row>
    <row r="18" spans="1:10" s="6" customFormat="1" ht="15.75">
      <c r="A18" s="11" t="s">
        <v>5</v>
      </c>
      <c r="B18" s="40">
        <v>109.92343204</v>
      </c>
      <c r="C18" s="40">
        <v>6.58</v>
      </c>
      <c r="D18" s="39">
        <v>55.924504</v>
      </c>
      <c r="E18" s="40">
        <v>0</v>
      </c>
      <c r="F18" s="43">
        <v>223.51</v>
      </c>
      <c r="G18" s="46">
        <v>0</v>
      </c>
      <c r="H18" s="41">
        <v>29.89</v>
      </c>
      <c r="I18" s="41">
        <v>400.3</v>
      </c>
      <c r="J18" s="38">
        <f>B18+C18+D18+E18+F18+G18+H18+I18</f>
        <v>826.1279360399999</v>
      </c>
    </row>
    <row r="19" spans="1:11" ht="15.75">
      <c r="A19" s="9" t="s">
        <v>6</v>
      </c>
      <c r="B19" s="16">
        <f>SUM(B17:B18)</f>
        <v>599.0226458000001</v>
      </c>
      <c r="C19" s="16">
        <f aca="true" t="shared" si="2" ref="C19:I19">SUM(C17:C18)</f>
        <v>18.79</v>
      </c>
      <c r="D19" s="16">
        <f t="shared" si="2"/>
        <v>77.040195</v>
      </c>
      <c r="E19" s="16">
        <f t="shared" si="2"/>
        <v>0.44</v>
      </c>
      <c r="F19" s="16">
        <f t="shared" si="2"/>
        <v>549.03</v>
      </c>
      <c r="G19" s="16">
        <f t="shared" si="2"/>
        <v>26.4284911</v>
      </c>
      <c r="H19" s="16">
        <f t="shared" si="2"/>
        <v>48.92</v>
      </c>
      <c r="I19" s="16">
        <f t="shared" si="2"/>
        <v>445.09000000000003</v>
      </c>
      <c r="J19" s="16">
        <f>B19+C19+D19+E19+F19+G19+H19+I19</f>
        <v>1764.7613319000002</v>
      </c>
      <c r="K19" s="22"/>
    </row>
    <row r="20" spans="1:10" s="6" customFormat="1" ht="15.75">
      <c r="A20" s="11" t="s">
        <v>9</v>
      </c>
      <c r="B20" s="36">
        <f aca="true" t="shared" si="3" ref="B20:J20">IF($J$19=0,"",B19/$J$19)</f>
        <v>0.3394355004113064</v>
      </c>
      <c r="C20" s="36">
        <f t="shared" si="3"/>
        <v>0.010647332112478952</v>
      </c>
      <c r="D20" s="36">
        <f t="shared" si="3"/>
        <v>0.04365473880655351</v>
      </c>
      <c r="E20" s="36">
        <f t="shared" si="3"/>
        <v>0.0002493254991746003</v>
      </c>
      <c r="F20" s="36">
        <f t="shared" si="3"/>
        <v>0.3111072245723427</v>
      </c>
      <c r="G20" s="36">
        <f t="shared" si="3"/>
        <v>0.014975674399861319</v>
      </c>
      <c r="H20" s="36">
        <f t="shared" si="3"/>
        <v>0.02772046231732147</v>
      </c>
      <c r="I20" s="36">
        <f t="shared" si="3"/>
        <v>0.252209741880961</v>
      </c>
      <c r="J20" s="36">
        <f t="shared" si="3"/>
        <v>1</v>
      </c>
    </row>
    <row r="21" spans="1:10" ht="15.75">
      <c r="A21" s="9"/>
      <c r="B21" s="15"/>
      <c r="C21" s="15"/>
      <c r="D21" s="15"/>
      <c r="E21" s="15"/>
      <c r="F21" s="15"/>
      <c r="G21" s="15"/>
      <c r="H21" s="15"/>
      <c r="I21" s="15"/>
      <c r="J21" s="15"/>
    </row>
    <row r="22" spans="1:10" ht="15.75">
      <c r="A22" s="9" t="s">
        <v>10</v>
      </c>
      <c r="B22" s="17"/>
      <c r="C22" s="17"/>
      <c r="D22" s="17"/>
      <c r="E22" s="17"/>
      <c r="F22" s="17"/>
      <c r="G22" s="17"/>
      <c r="H22" s="17"/>
      <c r="I22" s="17"/>
      <c r="J22" s="17"/>
    </row>
    <row r="23" spans="1:10" s="6" customFormat="1" ht="15.75">
      <c r="A23" s="11" t="s">
        <v>4</v>
      </c>
      <c r="B23" s="41">
        <v>1039.8204585400017</v>
      </c>
      <c r="C23" s="40">
        <v>21.46</v>
      </c>
      <c r="D23" s="47">
        <v>40.388987</v>
      </c>
      <c r="E23" s="40">
        <v>9.58</v>
      </c>
      <c r="F23" s="43">
        <v>594.21</v>
      </c>
      <c r="G23" s="46">
        <v>118.30171732</v>
      </c>
      <c r="H23" s="42">
        <v>25.42</v>
      </c>
      <c r="I23" s="41">
        <v>144.43</v>
      </c>
      <c r="J23" s="38">
        <f>B23+C23+D23+E23+F23+G23+H23+I23</f>
        <v>1993.611162860002</v>
      </c>
    </row>
    <row r="24" spans="1:10" s="6" customFormat="1" ht="15.75">
      <c r="A24" s="11" t="s">
        <v>5</v>
      </c>
      <c r="B24" s="41">
        <v>207.39139062000004</v>
      </c>
      <c r="C24" s="40">
        <v>7.05</v>
      </c>
      <c r="D24" s="47">
        <v>63.65577</v>
      </c>
      <c r="E24" s="40">
        <v>0</v>
      </c>
      <c r="F24" s="43">
        <v>203.71</v>
      </c>
      <c r="G24" s="46">
        <v>0</v>
      </c>
      <c r="H24" s="42">
        <v>55.94</v>
      </c>
      <c r="I24" s="41">
        <v>527.85</v>
      </c>
      <c r="J24" s="38">
        <f>B24+C24+D24+E24+F24+G24+H24+I24</f>
        <v>1065.59716062</v>
      </c>
    </row>
    <row r="25" spans="1:10" ht="15.75">
      <c r="A25" s="9" t="s">
        <v>6</v>
      </c>
      <c r="B25" s="16">
        <f aca="true" t="shared" si="4" ref="B25:H25">SUM(B23:B24)</f>
        <v>1247.2118491600017</v>
      </c>
      <c r="C25" s="16">
        <f t="shared" si="4"/>
        <v>28.51</v>
      </c>
      <c r="D25" s="16">
        <v>104.04</v>
      </c>
      <c r="E25" s="16">
        <f t="shared" si="4"/>
        <v>9.58</v>
      </c>
      <c r="F25" s="16">
        <f t="shared" si="4"/>
        <v>797.9200000000001</v>
      </c>
      <c r="G25" s="16">
        <f t="shared" si="4"/>
        <v>118.30171732</v>
      </c>
      <c r="H25" s="16">
        <f t="shared" si="4"/>
        <v>81.36</v>
      </c>
      <c r="I25" s="16">
        <f>SUM(I23:I24)</f>
        <v>672.28</v>
      </c>
      <c r="J25" s="16">
        <f>B25+C25+D25+E25+F25+G25+H25+I25</f>
        <v>3059.2035664800014</v>
      </c>
    </row>
    <row r="26" spans="1:10" ht="15.75" customHeight="1">
      <c r="A26" s="12"/>
      <c r="B26" s="37"/>
      <c r="C26" s="37"/>
      <c r="D26" s="37"/>
      <c r="E26" s="37"/>
      <c r="F26" s="37"/>
      <c r="G26" s="37"/>
      <c r="H26" s="37"/>
      <c r="I26" s="37"/>
      <c r="J26" s="37"/>
    </row>
    <row r="27" spans="1:10" ht="15.75">
      <c r="A27" s="9" t="s">
        <v>11</v>
      </c>
      <c r="B27" s="17"/>
      <c r="C27" s="18"/>
      <c r="D27" s="18"/>
      <c r="E27" s="18"/>
      <c r="F27" s="18"/>
      <c r="G27" s="18"/>
      <c r="H27" s="18"/>
      <c r="I27" s="18"/>
      <c r="J27" s="18"/>
    </row>
    <row r="28" spans="1:10" s="6" customFormat="1" ht="15.75">
      <c r="A28" s="11" t="s">
        <v>4</v>
      </c>
      <c r="B28" s="41">
        <v>17.83759237909504</v>
      </c>
      <c r="C28" s="40">
        <v>0.98</v>
      </c>
      <c r="D28" s="47">
        <v>2.95</v>
      </c>
      <c r="E28" s="40">
        <v>0</v>
      </c>
      <c r="F28" s="43">
        <v>18.64</v>
      </c>
      <c r="G28" s="46">
        <v>0.285</v>
      </c>
      <c r="H28" s="45">
        <v>0</v>
      </c>
      <c r="I28" s="41">
        <v>9.091095</v>
      </c>
      <c r="J28" s="38">
        <f>B28+C28+D28+E28+F28+G28+H28+I28</f>
        <v>49.78368737909503</v>
      </c>
    </row>
    <row r="29" spans="1:10" s="6" customFormat="1" ht="15.75">
      <c r="A29" s="11" t="s">
        <v>5</v>
      </c>
      <c r="B29" s="41">
        <v>6.66252257062912</v>
      </c>
      <c r="C29" s="40">
        <v>0</v>
      </c>
      <c r="D29" s="47">
        <v>3.717533</v>
      </c>
      <c r="E29" s="40">
        <v>0</v>
      </c>
      <c r="F29" s="43">
        <v>8.99</v>
      </c>
      <c r="G29" s="46">
        <v>0</v>
      </c>
      <c r="H29" s="41">
        <v>5.73</v>
      </c>
      <c r="I29" s="41">
        <v>6.577584</v>
      </c>
      <c r="J29" s="38">
        <f>B29+C29+D29+E29+F29+G29+H29+I29</f>
        <v>31.67763957062912</v>
      </c>
    </row>
    <row r="30" spans="1:10" ht="15.75">
      <c r="A30" s="9" t="s">
        <v>6</v>
      </c>
      <c r="B30" s="16">
        <f aca="true" t="shared" si="5" ref="B30:H30">SUM(B28:B29)</f>
        <v>24.500114949724157</v>
      </c>
      <c r="C30" s="16">
        <f t="shared" si="5"/>
        <v>0.98</v>
      </c>
      <c r="D30" s="16">
        <f t="shared" si="5"/>
        <v>6.667533000000001</v>
      </c>
      <c r="E30" s="16">
        <f t="shared" si="5"/>
        <v>0</v>
      </c>
      <c r="F30" s="16">
        <f t="shared" si="5"/>
        <v>27.630000000000003</v>
      </c>
      <c r="G30" s="16">
        <f t="shared" si="5"/>
        <v>0.285</v>
      </c>
      <c r="H30" s="16">
        <f t="shared" si="5"/>
        <v>5.73</v>
      </c>
      <c r="I30" s="16">
        <f>SUM(I28:I29)</f>
        <v>15.668679</v>
      </c>
      <c r="J30" s="16">
        <f>B30+C30+D30+E30+F30+G30+H30+I30</f>
        <v>81.46132694972415</v>
      </c>
    </row>
    <row r="31" spans="1:11" ht="15.75" customHeight="1">
      <c r="A31" s="13"/>
      <c r="B31" s="31"/>
      <c r="C31" s="31"/>
      <c r="D31" s="31"/>
      <c r="E31" s="14"/>
      <c r="F31" s="14"/>
      <c r="G31" s="31"/>
      <c r="H31" s="14"/>
      <c r="I31" s="14"/>
      <c r="J31" s="14"/>
      <c r="K31" s="14"/>
    </row>
    <row r="33" spans="1:2" ht="15.75">
      <c r="A33" s="4"/>
      <c r="B33" s="19" t="s">
        <v>12</v>
      </c>
    </row>
    <row r="34" spans="1:2" ht="15.75">
      <c r="A34" s="6"/>
      <c r="B34" s="2"/>
    </row>
    <row r="35" spans="1:2" ht="15.75">
      <c r="A35" s="21"/>
      <c r="B35" s="67" t="s">
        <v>1</v>
      </c>
    </row>
    <row r="36" spans="1:2" ht="31.5">
      <c r="A36" s="68" t="s">
        <v>13</v>
      </c>
      <c r="B36" s="69">
        <v>134</v>
      </c>
    </row>
    <row r="37" spans="1:2" ht="31.5">
      <c r="A37" s="68" t="s">
        <v>14</v>
      </c>
      <c r="B37" s="69">
        <v>2436</v>
      </c>
    </row>
    <row r="38" spans="1:2" ht="31.5">
      <c r="A38" s="68" t="s">
        <v>15</v>
      </c>
      <c r="B38" s="69">
        <v>1849</v>
      </c>
    </row>
    <row r="39" spans="1:2" ht="31.5">
      <c r="A39" s="68" t="s">
        <v>16</v>
      </c>
      <c r="B39" s="69">
        <v>218517</v>
      </c>
    </row>
  </sheetData>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K40"/>
  <sheetViews>
    <sheetView zoomScale="75" zoomScaleNormal="75" workbookViewId="0" topLeftCell="A1">
      <selection activeCell="A1" sqref="A1"/>
    </sheetView>
  </sheetViews>
  <sheetFormatPr defaultColWidth="9.140625" defaultRowHeight="12.75"/>
  <cols>
    <col min="1" max="1" width="44.140625" style="2" customWidth="1"/>
    <col min="2" max="2" width="13.57421875" style="32" customWidth="1"/>
    <col min="3" max="3" width="13.140625" style="32" customWidth="1"/>
    <col min="4" max="4" width="16.00390625" style="32" customWidth="1"/>
    <col min="5" max="5" width="12.7109375" style="2" customWidth="1"/>
    <col min="6" max="6" width="13.421875" style="2" customWidth="1"/>
    <col min="7" max="7" width="13.28125" style="32"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36</v>
      </c>
      <c r="B1" s="30"/>
      <c r="C1" s="30"/>
      <c r="D1" s="30"/>
      <c r="E1" s="1"/>
      <c r="F1" s="1"/>
      <c r="G1" s="30"/>
      <c r="H1" s="1"/>
      <c r="I1" s="1"/>
      <c r="J1" s="1"/>
      <c r="K1" s="1"/>
    </row>
    <row r="2" spans="1:11" ht="15.75">
      <c r="A2" s="1"/>
      <c r="B2" s="30"/>
      <c r="C2" s="30"/>
      <c r="D2" s="30"/>
      <c r="E2" s="1"/>
      <c r="F2" s="1"/>
      <c r="G2" s="30"/>
      <c r="H2" s="1"/>
      <c r="I2" s="1"/>
      <c r="J2" s="1"/>
      <c r="K2" s="1"/>
    </row>
    <row r="3" spans="1:11" ht="15.75">
      <c r="A3" s="1"/>
      <c r="B3" s="30"/>
      <c r="C3" s="30"/>
      <c r="D3" s="30"/>
      <c r="E3" s="1"/>
      <c r="F3" s="1"/>
      <c r="G3" s="30"/>
      <c r="H3" s="1"/>
      <c r="I3" s="1"/>
      <c r="J3" s="1"/>
      <c r="K3" s="1"/>
    </row>
    <row r="4" spans="1:11" ht="15.75">
      <c r="A4" s="1"/>
      <c r="B4" s="30"/>
      <c r="C4" s="30"/>
      <c r="D4" s="30"/>
      <c r="E4" s="1"/>
      <c r="F4" s="1"/>
      <c r="G4" s="30"/>
      <c r="H4" s="1"/>
      <c r="I4" s="1"/>
      <c r="J4" s="1"/>
      <c r="K4" s="1"/>
    </row>
    <row r="5" spans="1:11" ht="34.5" customHeight="1">
      <c r="A5" s="70" t="s">
        <v>39</v>
      </c>
      <c r="B5" s="23"/>
      <c r="C5" s="20"/>
      <c r="D5" s="35"/>
      <c r="E5" s="3"/>
      <c r="F5" s="3"/>
      <c r="G5" s="35"/>
      <c r="H5" s="3"/>
      <c r="I5" s="3"/>
      <c r="J5" s="3"/>
      <c r="K5" s="3"/>
    </row>
    <row r="6" spans="1:10" ht="15.75">
      <c r="A6" s="4"/>
      <c r="B6" s="5"/>
      <c r="C6" s="5"/>
      <c r="D6" s="5"/>
      <c r="E6" s="5"/>
      <c r="F6" s="5"/>
      <c r="G6" s="5"/>
      <c r="H6" s="5"/>
      <c r="I6" s="5"/>
      <c r="J6" s="19" t="s">
        <v>54</v>
      </c>
    </row>
    <row r="7" spans="1:11" ht="15.75">
      <c r="A7" s="6"/>
      <c r="B7" s="19"/>
      <c r="C7" s="19"/>
      <c r="D7" s="19"/>
      <c r="E7" s="6"/>
      <c r="F7" s="6"/>
      <c r="G7" s="19"/>
      <c r="H7" s="6"/>
      <c r="I7" s="6"/>
      <c r="J7" s="6"/>
      <c r="K7" s="6"/>
    </row>
    <row r="8" spans="1:11" ht="72.75" customHeight="1">
      <c r="A8" s="65"/>
      <c r="B8" s="29" t="s">
        <v>33</v>
      </c>
      <c r="C8" s="28" t="s">
        <v>28</v>
      </c>
      <c r="D8" s="28" t="s">
        <v>29</v>
      </c>
      <c r="E8" s="28" t="s">
        <v>30</v>
      </c>
      <c r="F8" s="28" t="s">
        <v>31</v>
      </c>
      <c r="G8" s="28" t="s">
        <v>21</v>
      </c>
      <c r="H8" s="28" t="s">
        <v>27</v>
      </c>
      <c r="I8" s="28" t="s">
        <v>32</v>
      </c>
      <c r="J8" s="7" t="s">
        <v>1</v>
      </c>
      <c r="K8" s="8"/>
    </row>
    <row r="9" spans="1:10" ht="24" customHeight="1">
      <c r="A9" s="66"/>
      <c r="B9" s="24"/>
      <c r="C9" s="10"/>
      <c r="D9" s="10"/>
      <c r="E9" s="10"/>
      <c r="F9" s="10"/>
      <c r="G9" s="10"/>
      <c r="H9" s="10"/>
      <c r="I9" s="10"/>
      <c r="J9" s="10"/>
    </row>
    <row r="10" spans="1:10" ht="15.75">
      <c r="A10" s="52" t="s">
        <v>40</v>
      </c>
      <c r="B10" s="49"/>
      <c r="C10" s="15"/>
      <c r="D10" s="15"/>
      <c r="E10" s="15"/>
      <c r="F10" s="15"/>
      <c r="G10" s="15"/>
      <c r="H10" s="15"/>
      <c r="I10" s="15"/>
      <c r="J10" s="15"/>
    </row>
    <row r="11" spans="1:10" s="6" customFormat="1" ht="15.75">
      <c r="A11" s="56" t="s">
        <v>41</v>
      </c>
      <c r="B11" s="39">
        <v>648.8480337499999</v>
      </c>
      <c r="C11" s="39">
        <v>8.64</v>
      </c>
      <c r="D11" s="48">
        <v>21.065324</v>
      </c>
      <c r="E11" s="39">
        <v>0.26</v>
      </c>
      <c r="F11" s="43">
        <v>376.48</v>
      </c>
      <c r="G11" s="46">
        <v>44.59642211</v>
      </c>
      <c r="H11" s="42">
        <v>7.72</v>
      </c>
      <c r="I11" s="47">
        <v>64.54</v>
      </c>
      <c r="J11" s="38">
        <f>B11+C11+D11+E11+F11+G11+H11+I11</f>
        <v>1172.1497798599999</v>
      </c>
    </row>
    <row r="12" spans="1:10" s="6" customFormat="1" ht="15.75">
      <c r="A12" s="56" t="s">
        <v>42</v>
      </c>
      <c r="B12" s="39">
        <v>71.27650047000002</v>
      </c>
      <c r="C12" s="39">
        <v>5.07</v>
      </c>
      <c r="D12" s="48">
        <v>57.248521</v>
      </c>
      <c r="E12" s="39">
        <v>0</v>
      </c>
      <c r="F12" s="43">
        <v>130.2</v>
      </c>
      <c r="G12" s="46">
        <v>0</v>
      </c>
      <c r="H12" s="44">
        <v>37.66</v>
      </c>
      <c r="I12" s="47">
        <v>275.29</v>
      </c>
      <c r="J12" s="38">
        <f>B12+C12+D12+E12+F12+G12+H12+I12</f>
        <v>576.74502147</v>
      </c>
    </row>
    <row r="13" spans="1:11" ht="15.75">
      <c r="A13" s="56" t="s">
        <v>43</v>
      </c>
      <c r="B13" s="50">
        <f>SUM(B11:B12)</f>
        <v>720.1245342199999</v>
      </c>
      <c r="C13" s="16">
        <f aca="true" t="shared" si="0" ref="C13:I13">SUM(C11:C12)</f>
        <v>13.71</v>
      </c>
      <c r="D13" s="16">
        <f t="shared" si="0"/>
        <v>78.313845</v>
      </c>
      <c r="E13" s="16">
        <f t="shared" si="0"/>
        <v>0.26</v>
      </c>
      <c r="F13" s="16">
        <f t="shared" si="0"/>
        <v>506.68</v>
      </c>
      <c r="G13" s="16">
        <f t="shared" si="0"/>
        <v>44.59642211</v>
      </c>
      <c r="H13" s="16">
        <f t="shared" si="0"/>
        <v>45.379999999999995</v>
      </c>
      <c r="I13" s="16">
        <f t="shared" si="0"/>
        <v>339.83000000000004</v>
      </c>
      <c r="J13" s="16">
        <f>B13+C13+D13+E13+F13+G13+H13+I13</f>
        <v>1748.89480133</v>
      </c>
      <c r="K13" s="22"/>
    </row>
    <row r="14" spans="1:10" ht="15.75">
      <c r="A14" s="56" t="s">
        <v>44</v>
      </c>
      <c r="B14" s="51">
        <f aca="true" t="shared" si="1" ref="B14:J14">IF($J$13=0,"",B13/$J$13)</f>
        <v>0.41175977747338455</v>
      </c>
      <c r="C14" s="36">
        <f t="shared" si="1"/>
        <v>0.007839236522158918</v>
      </c>
      <c r="D14" s="36">
        <f t="shared" si="1"/>
        <v>0.044779048425579324</v>
      </c>
      <c r="E14" s="36">
        <f t="shared" si="1"/>
        <v>0.00014866531697748495</v>
      </c>
      <c r="F14" s="36">
        <f t="shared" si="1"/>
        <v>0.2897143954082772</v>
      </c>
      <c r="G14" s="36">
        <f t="shared" si="1"/>
        <v>0.025499773957864874</v>
      </c>
      <c r="H14" s="36">
        <f t="shared" si="1"/>
        <v>0.025947815709377944</v>
      </c>
      <c r="I14" s="36">
        <f t="shared" si="1"/>
        <v>0.19431128718637966</v>
      </c>
      <c r="J14" s="36">
        <f t="shared" si="1"/>
        <v>1</v>
      </c>
    </row>
    <row r="15" spans="1:10" ht="15.75">
      <c r="A15" s="53"/>
      <c r="B15" s="15"/>
      <c r="C15" s="15"/>
      <c r="D15" s="15"/>
      <c r="E15" s="15"/>
      <c r="F15" s="15"/>
      <c r="G15" s="15"/>
      <c r="H15" s="15"/>
      <c r="I15" s="15"/>
      <c r="J15" s="15"/>
    </row>
    <row r="16" spans="1:10" ht="15.75">
      <c r="A16" s="57" t="s">
        <v>45</v>
      </c>
      <c r="B16" s="49"/>
      <c r="C16" s="15"/>
      <c r="D16" s="15"/>
      <c r="E16" s="15"/>
      <c r="F16" s="15"/>
      <c r="G16" s="15"/>
      <c r="H16" s="15"/>
      <c r="I16" s="15"/>
      <c r="J16" s="15"/>
    </row>
    <row r="17" spans="1:10" s="6" customFormat="1" ht="15.75">
      <c r="A17" s="56" t="s">
        <v>41</v>
      </c>
      <c r="B17" s="39">
        <v>489.0992137600001</v>
      </c>
      <c r="C17" s="40">
        <v>12.21</v>
      </c>
      <c r="D17" s="39">
        <v>21.115691</v>
      </c>
      <c r="E17" s="40">
        <v>0.44</v>
      </c>
      <c r="F17" s="43">
        <v>325.52</v>
      </c>
      <c r="G17" s="46">
        <v>26.4284911</v>
      </c>
      <c r="H17" s="41">
        <v>19.03</v>
      </c>
      <c r="I17" s="41">
        <v>44.79</v>
      </c>
      <c r="J17" s="38">
        <f>B17+C17+D17+E17+F17+G17+H17+I17</f>
        <v>938.6333958600001</v>
      </c>
    </row>
    <row r="18" spans="1:10" s="6" customFormat="1" ht="15.75">
      <c r="A18" s="56" t="s">
        <v>42</v>
      </c>
      <c r="B18" s="39">
        <v>109.92343204</v>
      </c>
      <c r="C18" s="40">
        <v>6.58</v>
      </c>
      <c r="D18" s="39">
        <v>55.924504</v>
      </c>
      <c r="E18" s="40">
        <v>0</v>
      </c>
      <c r="F18" s="43">
        <v>223.51</v>
      </c>
      <c r="G18" s="46">
        <v>0</v>
      </c>
      <c r="H18" s="41">
        <v>29.89</v>
      </c>
      <c r="I18" s="41">
        <v>400.3</v>
      </c>
      <c r="J18" s="38">
        <f>B18+C18+D18+E18+F18+G18+H18+I18</f>
        <v>826.1279360399999</v>
      </c>
    </row>
    <row r="19" spans="1:11" ht="15.75">
      <c r="A19" s="56" t="s">
        <v>43</v>
      </c>
      <c r="B19" s="50">
        <f>SUM(B17:B18)</f>
        <v>599.0226458000001</v>
      </c>
      <c r="C19" s="16">
        <f aca="true" t="shared" si="2" ref="C19:I19">SUM(C17:C18)</f>
        <v>18.79</v>
      </c>
      <c r="D19" s="16">
        <f t="shared" si="2"/>
        <v>77.040195</v>
      </c>
      <c r="E19" s="16">
        <f t="shared" si="2"/>
        <v>0.44</v>
      </c>
      <c r="F19" s="16">
        <f t="shared" si="2"/>
        <v>549.03</v>
      </c>
      <c r="G19" s="16">
        <f t="shared" si="2"/>
        <v>26.4284911</v>
      </c>
      <c r="H19" s="16">
        <f t="shared" si="2"/>
        <v>48.92</v>
      </c>
      <c r="I19" s="16">
        <f t="shared" si="2"/>
        <v>445.09000000000003</v>
      </c>
      <c r="J19" s="16">
        <f>B19+C19+D19+E19+F19+G19+H19+I19</f>
        <v>1764.7613319000002</v>
      </c>
      <c r="K19" s="22"/>
    </row>
    <row r="20" spans="1:10" s="6" customFormat="1" ht="15.75">
      <c r="A20" s="56" t="s">
        <v>46</v>
      </c>
      <c r="B20" s="51">
        <f aca="true" t="shared" si="3" ref="B20:J20">IF($J$19=0,"",B19/$J$19)</f>
        <v>0.3394355004113064</v>
      </c>
      <c r="C20" s="36">
        <f t="shared" si="3"/>
        <v>0.010647332112478952</v>
      </c>
      <c r="D20" s="36">
        <f t="shared" si="3"/>
        <v>0.04365473880655351</v>
      </c>
      <c r="E20" s="36">
        <f t="shared" si="3"/>
        <v>0.0002493254991746003</v>
      </c>
      <c r="F20" s="36">
        <f t="shared" si="3"/>
        <v>0.3111072245723427</v>
      </c>
      <c r="G20" s="36">
        <f t="shared" si="3"/>
        <v>0.014975674399861319</v>
      </c>
      <c r="H20" s="36">
        <f t="shared" si="3"/>
        <v>0.02772046231732147</v>
      </c>
      <c r="I20" s="36">
        <f t="shared" si="3"/>
        <v>0.252209741880961</v>
      </c>
      <c r="J20" s="36">
        <f t="shared" si="3"/>
        <v>1</v>
      </c>
    </row>
    <row r="21" spans="1:10" ht="15.75">
      <c r="A21" s="53"/>
      <c r="B21" s="15"/>
      <c r="C21" s="15"/>
      <c r="D21" s="15"/>
      <c r="E21" s="15"/>
      <c r="F21" s="15"/>
      <c r="G21" s="15"/>
      <c r="H21" s="15"/>
      <c r="I21" s="15"/>
      <c r="J21" s="15"/>
    </row>
    <row r="22" spans="1:10" ht="15.75">
      <c r="A22" s="58" t="s">
        <v>47</v>
      </c>
      <c r="B22" s="54"/>
      <c r="C22" s="17"/>
      <c r="D22" s="17"/>
      <c r="E22" s="17"/>
      <c r="F22" s="17"/>
      <c r="G22" s="17"/>
      <c r="H22" s="17"/>
      <c r="I22" s="17"/>
      <c r="J22" s="17"/>
    </row>
    <row r="23" spans="1:10" s="6" customFormat="1" ht="15.75">
      <c r="A23" s="58" t="s">
        <v>41</v>
      </c>
      <c r="B23" s="47">
        <v>1039.8204585400017</v>
      </c>
      <c r="C23" s="40">
        <v>21.46</v>
      </c>
      <c r="D23" s="47">
        <v>40.388987</v>
      </c>
      <c r="E23" s="40">
        <v>9.58</v>
      </c>
      <c r="F23" s="43">
        <v>594.21</v>
      </c>
      <c r="G23" s="46">
        <v>118.30171732</v>
      </c>
      <c r="H23" s="42">
        <v>25.42</v>
      </c>
      <c r="I23" s="41">
        <v>144.43</v>
      </c>
      <c r="J23" s="38">
        <f>B23+C23+D23+E23+F23+G23+H23+I23</f>
        <v>1993.611162860002</v>
      </c>
    </row>
    <row r="24" spans="1:10" s="6" customFormat="1" ht="15.75">
      <c r="A24" s="58" t="s">
        <v>42</v>
      </c>
      <c r="B24" s="47">
        <v>207.39139062000004</v>
      </c>
      <c r="C24" s="40">
        <v>7.05</v>
      </c>
      <c r="D24" s="47">
        <v>63.65577</v>
      </c>
      <c r="E24" s="40">
        <v>0</v>
      </c>
      <c r="F24" s="43">
        <v>203.71</v>
      </c>
      <c r="G24" s="46">
        <v>0</v>
      </c>
      <c r="H24" s="42">
        <v>55.94</v>
      </c>
      <c r="I24" s="41">
        <v>527.85</v>
      </c>
      <c r="J24" s="38">
        <f>B24+C24+D24+E24+F24+G24+H24+I24</f>
        <v>1065.59716062</v>
      </c>
    </row>
    <row r="25" spans="1:10" ht="15.75">
      <c r="A25" s="58" t="s">
        <v>43</v>
      </c>
      <c r="B25" s="50">
        <f aca="true" t="shared" si="4" ref="B25:H25">SUM(B23:B24)</f>
        <v>1247.2118491600017</v>
      </c>
      <c r="C25" s="16">
        <f t="shared" si="4"/>
        <v>28.51</v>
      </c>
      <c r="D25" s="16">
        <v>104.04</v>
      </c>
      <c r="E25" s="16">
        <f t="shared" si="4"/>
        <v>9.58</v>
      </c>
      <c r="F25" s="16">
        <f t="shared" si="4"/>
        <v>797.9200000000001</v>
      </c>
      <c r="G25" s="16">
        <f t="shared" si="4"/>
        <v>118.30171732</v>
      </c>
      <c r="H25" s="16">
        <f t="shared" si="4"/>
        <v>81.36</v>
      </c>
      <c r="I25" s="16">
        <f>SUM(I23:I24)</f>
        <v>672.28</v>
      </c>
      <c r="J25" s="16">
        <f>B25+C25+D25+E25+F25+G25+H25+I25</f>
        <v>3059.2035664800014</v>
      </c>
    </row>
    <row r="26" spans="1:10" ht="15.75" customHeight="1">
      <c r="A26" s="59"/>
      <c r="B26" s="37"/>
      <c r="C26" s="37"/>
      <c r="D26" s="37"/>
      <c r="E26" s="37"/>
      <c r="F26" s="37"/>
      <c r="G26" s="37"/>
      <c r="H26" s="37"/>
      <c r="I26" s="37"/>
      <c r="J26" s="37"/>
    </row>
    <row r="27" spans="1:10" ht="15.75">
      <c r="A27" s="55" t="s">
        <v>48</v>
      </c>
      <c r="B27" s="54"/>
      <c r="C27" s="18"/>
      <c r="D27" s="18"/>
      <c r="E27" s="18"/>
      <c r="F27" s="18"/>
      <c r="G27" s="18"/>
      <c r="H27" s="18"/>
      <c r="I27" s="18"/>
      <c r="J27" s="18"/>
    </row>
    <row r="28" spans="1:10" s="6" customFormat="1" ht="15.75">
      <c r="A28" s="56" t="s">
        <v>41</v>
      </c>
      <c r="B28" s="47">
        <v>17.83759237909504</v>
      </c>
      <c r="C28" s="40">
        <v>0.98</v>
      </c>
      <c r="D28" s="47">
        <v>2.95</v>
      </c>
      <c r="E28" s="40">
        <v>0</v>
      </c>
      <c r="F28" s="43">
        <v>18.64</v>
      </c>
      <c r="G28" s="46">
        <v>0.285</v>
      </c>
      <c r="H28" s="45">
        <v>0</v>
      </c>
      <c r="I28" s="41">
        <v>9.091095</v>
      </c>
      <c r="J28" s="38">
        <f>B28+C28+D28+E28+F28+G28+H28+I28</f>
        <v>49.78368737909503</v>
      </c>
    </row>
    <row r="29" spans="1:10" s="6" customFormat="1" ht="15.75">
      <c r="A29" s="56" t="s">
        <v>42</v>
      </c>
      <c r="B29" s="47">
        <v>6.66252257062912</v>
      </c>
      <c r="C29" s="40">
        <v>0</v>
      </c>
      <c r="D29" s="47">
        <v>3.717533</v>
      </c>
      <c r="E29" s="40">
        <v>0</v>
      </c>
      <c r="F29" s="43">
        <v>8.99</v>
      </c>
      <c r="G29" s="46">
        <v>0</v>
      </c>
      <c r="H29" s="41">
        <v>5.73</v>
      </c>
      <c r="I29" s="41">
        <v>6.577584</v>
      </c>
      <c r="J29" s="38">
        <f>B29+C29+D29+E29+F29+G29+H29+I29</f>
        <v>31.67763957062912</v>
      </c>
    </row>
    <row r="30" spans="1:10" ht="15.75">
      <c r="A30" s="56" t="s">
        <v>43</v>
      </c>
      <c r="B30" s="50">
        <f aca="true" t="shared" si="5" ref="B30:H30">SUM(B28:B29)</f>
        <v>24.500114949724157</v>
      </c>
      <c r="C30" s="16">
        <f t="shared" si="5"/>
        <v>0.98</v>
      </c>
      <c r="D30" s="16">
        <f t="shared" si="5"/>
        <v>6.667533000000001</v>
      </c>
      <c r="E30" s="16">
        <f t="shared" si="5"/>
        <v>0</v>
      </c>
      <c r="F30" s="16">
        <f t="shared" si="5"/>
        <v>27.630000000000003</v>
      </c>
      <c r="G30" s="16">
        <f t="shared" si="5"/>
        <v>0.285</v>
      </c>
      <c r="H30" s="16">
        <f t="shared" si="5"/>
        <v>5.73</v>
      </c>
      <c r="I30" s="16">
        <f>SUM(I28:I29)</f>
        <v>15.668679</v>
      </c>
      <c r="J30" s="16">
        <f>B30+C30+D30+E30+F30+G30+H30+I30</f>
        <v>81.46132694972415</v>
      </c>
    </row>
    <row r="31" spans="1:11" ht="15.75" customHeight="1">
      <c r="A31" s="60"/>
      <c r="B31" s="31"/>
      <c r="C31" s="31"/>
      <c r="D31" s="31"/>
      <c r="E31" s="14"/>
      <c r="F31" s="14"/>
      <c r="G31" s="31"/>
      <c r="H31" s="14"/>
      <c r="I31" s="14"/>
      <c r="J31" s="14"/>
      <c r="K31" s="14"/>
    </row>
    <row r="33" spans="1:2" ht="15.75">
      <c r="A33" s="4"/>
      <c r="B33" s="19" t="s">
        <v>38</v>
      </c>
    </row>
    <row r="34" spans="1:2" ht="15.75">
      <c r="A34" s="6"/>
      <c r="B34" s="2"/>
    </row>
    <row r="35" spans="1:2" ht="15.75">
      <c r="A35" s="61"/>
      <c r="B35" s="67" t="s">
        <v>37</v>
      </c>
    </row>
    <row r="36" spans="1:2" ht="33.75" customHeight="1">
      <c r="A36" s="56" t="s">
        <v>49</v>
      </c>
      <c r="B36" s="71">
        <v>134</v>
      </c>
    </row>
    <row r="37" spans="1:2" ht="33.75" customHeight="1">
      <c r="A37" s="56" t="s">
        <v>50</v>
      </c>
      <c r="B37" s="71">
        <v>2436</v>
      </c>
    </row>
    <row r="38" spans="1:2" ht="30" customHeight="1">
      <c r="A38" s="56" t="s">
        <v>51</v>
      </c>
      <c r="B38" s="71">
        <v>1849</v>
      </c>
    </row>
    <row r="39" spans="1:2" ht="28.5" customHeight="1">
      <c r="A39" s="56" t="s">
        <v>52</v>
      </c>
      <c r="B39" s="71">
        <v>218517</v>
      </c>
    </row>
    <row r="40" ht="15.75">
      <c r="J40" s="62" t="s">
        <v>53</v>
      </c>
    </row>
  </sheetData>
  <mergeCells count="1">
    <mergeCell ref="A8:A9"/>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workbookViewId="0" topLeftCell="A1">
      <selection activeCell="A2" sqref="A2"/>
    </sheetView>
  </sheetViews>
  <sheetFormatPr defaultColWidth="9.140625" defaultRowHeight="12.75"/>
  <cols>
    <col min="1" max="1" width="133.7109375" style="27" customWidth="1"/>
    <col min="2" max="2" width="8.7109375" style="27" customWidth="1"/>
    <col min="3" max="3" width="17.28125" style="27" customWidth="1"/>
    <col min="4" max="16384" width="9.140625" style="27" customWidth="1"/>
  </cols>
  <sheetData>
    <row r="1" ht="31.5" customHeight="1">
      <c r="A1" s="34" t="s">
        <v>24</v>
      </c>
    </row>
    <row r="3" ht="15.75">
      <c r="A3" s="26" t="s">
        <v>17</v>
      </c>
    </row>
    <row r="5" ht="15.75">
      <c r="A5" s="26" t="s">
        <v>18</v>
      </c>
    </row>
    <row r="7" ht="15.75">
      <c r="A7" s="26" t="s">
        <v>19</v>
      </c>
    </row>
    <row r="9" spans="1:9" ht="111" customHeight="1">
      <c r="A9" s="33" t="s">
        <v>23</v>
      </c>
      <c r="B9" s="33"/>
      <c r="C9" s="33"/>
      <c r="D9" s="33"/>
      <c r="E9" s="33"/>
      <c r="F9" s="33"/>
      <c r="G9" s="33"/>
      <c r="H9" s="33"/>
      <c r="I9" s="33"/>
    </row>
    <row r="11" ht="15.75">
      <c r="A11" s="26" t="s">
        <v>20</v>
      </c>
    </row>
    <row r="13" ht="31.5">
      <c r="A13" s="34" t="s">
        <v>25</v>
      </c>
    </row>
    <row r="15" ht="31.5">
      <c r="A15" s="34" t="s">
        <v>26</v>
      </c>
    </row>
  </sheetData>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2009-04-27T11:56:21Z</cp:lastPrinted>
  <dcterms:created xsi:type="dcterms:W3CDTF">2002-10-28T15:13:22Z</dcterms:created>
  <dcterms:modified xsi:type="dcterms:W3CDTF">2009-09-16T11:59:04Z</dcterms:modified>
  <cp:category/>
  <cp:version/>
  <cp:contentType/>
  <cp:contentStatus/>
</cp:coreProperties>
</file>