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LT" sheetId="1" r:id="rId1"/>
    <sheet name="EN" sheetId="2" r:id="rId2"/>
    <sheet name="Sąvokos" sheetId="3" r:id="rId3"/>
  </sheets>
  <definedNames/>
  <calcPr fullCalcOnLoad="1"/>
</workbook>
</file>

<file path=xl/sharedStrings.xml><?xml version="1.0" encoding="utf-8"?>
<sst xmlns="http://schemas.openxmlformats.org/spreadsheetml/2006/main" count="92" uniqueCount="55">
  <si>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</si>
  <si>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</si>
  <si>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</si>
  <si>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</si>
  <si>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</si>
  <si>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</si>
  <si>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</si>
  <si>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</si>
  <si>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</si>
  <si>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</si>
  <si>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</si>
  <si>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</si>
  <si>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</si>
  <si>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</si>
  <si>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</si>
  <si>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</si>
  <si>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</si>
  <si>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t>Bankas "Snoras"</t>
  </si>
  <si>
    <t>Sampo bankas</t>
  </si>
  <si>
    <t>Ūkio bankas</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</si>
  <si>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</si>
  <si>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</si>
  <si>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</si>
  <si>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</si>
  <si>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SEB Vilniaus bankas</t>
  </si>
  <si>
    <t>"Hansa lizingas"</t>
  </si>
  <si>
    <t xml:space="preserve"> Šiaulių bankas</t>
  </si>
  <si>
    <t>Nordea Finance Lithuania</t>
  </si>
  <si>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</si>
  <si>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</si>
  <si>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</si>
  <si>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</si>
  <si>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</si>
  <si>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</si>
  <si>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2007 IV ketv.</t>
  </si>
  <si>
    <t xml:space="preserve">Faktoringo ataskaita </t>
  </si>
  <si>
    <t>Factoring portfolio</t>
  </si>
  <si>
    <t>Local factoring</t>
  </si>
  <si>
    <t>International factoring</t>
  </si>
  <si>
    <t>Total:</t>
  </si>
  <si>
    <t>Factoring market share by portfolio</t>
  </si>
  <si>
    <t>Factoring turnover</t>
  </si>
  <si>
    <t>Factoring market share by turnover</t>
  </si>
  <si>
    <t>Limits of valid factoring contracts</t>
  </si>
  <si>
    <t>Limits of new factoring contracts</t>
  </si>
  <si>
    <t>Number of new factoring contracts in the end of period</t>
  </si>
  <si>
    <t>Number of valid factoring contracts in the end of period</t>
  </si>
  <si>
    <t>Number of factoring clients in the end of period</t>
  </si>
  <si>
    <t>Number of factorized VAT invoices in the end of period</t>
  </si>
  <si>
    <t>(numb.)</t>
  </si>
  <si>
    <t>ASSOCIATION OF LITHUANIAN BANKS</t>
  </si>
  <si>
    <t>Information on Factoring, 4th quarter 2007 (end of period), LTL million</t>
  </si>
  <si>
    <t>(LTL million)</t>
  </si>
  <si>
    <r>
      <t xml:space="preserve">Šaltinis: </t>
    </r>
    <r>
      <rPr>
        <sz val="8.5"/>
        <color indexed="8"/>
        <rFont val="Verdana"/>
        <family val="2"/>
      </rPr>
      <t>faktoringo paslaugas teikiančių įmonių pateikti duomenys</t>
    </r>
  </si>
  <si>
    <r>
      <t xml:space="preserve">Source: </t>
    </r>
    <r>
      <rPr>
        <sz val="8.5"/>
        <color indexed="8"/>
        <rFont val="Verdana"/>
        <family val="2"/>
      </rPr>
      <t>data presented by companies of factoring services</t>
    </r>
  </si>
</sst>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17">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0"/>
    </font>
    <font>
      <u val="single"/>
      <sz val="10"/>
      <color indexed="36"/>
      <name val="Arial"/>
      <family val="0"/>
    </font>
    <font>
      <sz val="12"/>
      <color indexed="8"/>
      <name val="Times New Roman"/>
      <family val="1"/>
    </font>
    <font>
      <sz val="8.5"/>
      <color indexed="8"/>
      <name val="Verdan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pplyProtection="1">
      <alignment/>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protection/>
    </xf>
    <xf numFmtId="0" fontId="7" fillId="0" borderId="1"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 xfId="0" applyNumberFormat="1" applyFont="1" applyBorder="1" applyAlignment="1" applyProtection="1">
      <alignment horizontal="center"/>
      <protection/>
    </xf>
    <xf numFmtId="4" fontId="1" fillId="0" borderId="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2" xfId="0" applyFont="1" applyBorder="1" applyAlignment="1">
      <alignment horizontal="center" vertical="center" wrapText="1"/>
    </xf>
    <xf numFmtId="4" fontId="2" fillId="0" borderId="0" xfId="0" applyNumberFormat="1" applyFont="1" applyAlignment="1" applyProtection="1">
      <alignment/>
      <protection/>
    </xf>
    <xf numFmtId="0" fontId="6" fillId="0" borderId="3" xfId="0" applyFont="1" applyBorder="1" applyAlignment="1" applyProtection="1">
      <alignment horizontal="center" vertical="center" wrapText="1"/>
      <protection/>
    </xf>
    <xf numFmtId="0" fontId="1" fillId="0" borderId="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4" fontId="2" fillId="0" borderId="3" xfId="0" applyNumberFormat="1" applyFont="1" applyBorder="1" applyAlignment="1" applyProtection="1">
      <alignment horizontal="center"/>
      <protection locked="0"/>
    </xf>
    <xf numFmtId="0" fontId="1" fillId="0" borderId="0" xfId="0" applyFont="1" applyAlignment="1" applyProtection="1">
      <alignment horizontal="center"/>
      <protection/>
    </xf>
    <xf numFmtId="4" fontId="2" fillId="0" borderId="1" xfId="0" applyNumberFormat="1" applyFont="1" applyBorder="1" applyAlignment="1" applyProtection="1">
      <alignment horizontal="center"/>
      <protection locked="0"/>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2" fillId="0" borderId="1" xfId="0" applyFont="1" applyFill="1" applyBorder="1" applyAlignment="1" applyProtection="1">
      <alignment horizontal="center"/>
      <protection/>
    </xf>
    <xf numFmtId="0" fontId="2" fillId="0" borderId="1" xfId="0" applyFont="1" applyFill="1" applyBorder="1" applyAlignment="1">
      <alignment horizontal="center"/>
    </xf>
    <xf numFmtId="2" fontId="2" fillId="0" borderId="3" xfId="0" applyNumberFormat="1" applyFont="1" applyBorder="1" applyAlignment="1" applyProtection="1">
      <alignment horizontal="center"/>
      <protection locked="0"/>
    </xf>
    <xf numFmtId="4" fontId="2" fillId="0" borderId="1" xfId="0" applyNumberFormat="1" applyFont="1" applyFill="1" applyBorder="1" applyAlignment="1" applyProtection="1">
      <alignment horizontal="center"/>
      <protection/>
    </xf>
    <xf numFmtId="2" fontId="2" fillId="0" borderId="1" xfId="0" applyNumberFormat="1" applyFont="1" applyFill="1" applyBorder="1" applyAlignment="1">
      <alignment horizontal="center" vertical="top"/>
    </xf>
    <xf numFmtId="2" fontId="2" fillId="0" borderId="1" xfId="0" applyNumberFormat="1" applyFont="1" applyFill="1" applyBorder="1" applyAlignment="1" applyProtection="1">
      <alignment horizontal="center"/>
      <protection locked="0"/>
    </xf>
    <xf numFmtId="2" fontId="2" fillId="0" borderId="1" xfId="0" applyNumberFormat="1" applyFont="1" applyBorder="1" applyAlignment="1" applyProtection="1">
      <alignment horizontal="center"/>
      <protection locked="0"/>
    </xf>
    <xf numFmtId="0" fontId="2" fillId="0" borderId="1" xfId="0" applyNumberFormat="1" applyFont="1" applyFill="1" applyBorder="1" applyAlignment="1" applyProtection="1">
      <alignment horizontal="center"/>
      <protection locked="0"/>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2" fillId="0" borderId="1" xfId="0" applyNumberFormat="1" applyFont="1" applyBorder="1" applyAlignment="1">
      <alignment horizontal="center"/>
    </xf>
    <xf numFmtId="10" fontId="2" fillId="0" borderId="1" xfId="21" applyNumberFormat="1" applyFont="1" applyBorder="1" applyAlignment="1" applyProtection="1">
      <alignment horizontal="center"/>
      <protection/>
    </xf>
    <xf numFmtId="0" fontId="2" fillId="0" borderId="1" xfId="0" applyFont="1" applyBorder="1" applyAlignment="1" applyProtection="1">
      <alignment horizontal="center" wrapText="1"/>
      <protection/>
    </xf>
    <xf numFmtId="4" fontId="2" fillId="0" borderId="1" xfId="0" applyNumberFormat="1" applyFont="1" applyBorder="1" applyAlignment="1" applyProtection="1">
      <alignment horizontal="center"/>
      <protection/>
    </xf>
    <xf numFmtId="172" fontId="10" fillId="0" borderId="0" xfId="0" applyNumberFormat="1" applyFont="1" applyBorder="1" applyAlignment="1" applyProtection="1">
      <alignment horizontal="left"/>
      <protection locked="0"/>
    </xf>
    <xf numFmtId="3" fontId="1" fillId="0" borderId="0"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locked="0"/>
    </xf>
    <xf numFmtId="4" fontId="2" fillId="0" borderId="0" xfId="0" applyNumberFormat="1" applyFont="1" applyBorder="1" applyAlignment="1" applyProtection="1">
      <alignment horizontal="center"/>
      <protection locked="0"/>
    </xf>
    <xf numFmtId="4" fontId="14" fillId="0" borderId="0" xfId="0" applyNumberFormat="1" applyFont="1" applyBorder="1" applyAlignment="1" applyProtection="1">
      <alignment horizontal="center"/>
      <protection locked="0"/>
    </xf>
    <xf numFmtId="0" fontId="2" fillId="0" borderId="0" xfId="0" applyFont="1" applyFill="1" applyBorder="1" applyAlignment="1" applyProtection="1">
      <alignment horizontal="center"/>
      <protection/>
    </xf>
    <xf numFmtId="4" fontId="2" fillId="0" borderId="0" xfId="0" applyNumberFormat="1" applyFont="1" applyBorder="1" applyAlignment="1">
      <alignment horizontal="center"/>
    </xf>
    <xf numFmtId="4" fontId="2" fillId="0" borderId="0" xfId="0" applyNumberFormat="1" applyFont="1" applyFill="1" applyBorder="1" applyAlignment="1">
      <alignment horizontal="center"/>
    </xf>
    <xf numFmtId="2" fontId="2" fillId="0" borderId="0" xfId="0" applyNumberFormat="1" applyFont="1" applyBorder="1" applyAlignment="1" applyProtection="1">
      <alignment horizontal="center"/>
      <protection locked="0"/>
    </xf>
    <xf numFmtId="0" fontId="4" fillId="0" borderId="0" xfId="0" applyFont="1" applyBorder="1" applyAlignment="1" applyProtection="1">
      <alignment/>
      <protection/>
    </xf>
    <xf numFmtId="4" fontId="1" fillId="0" borderId="0" xfId="0" applyNumberFormat="1"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4" fontId="2" fillId="0" borderId="0" xfId="0" applyNumberFormat="1" applyFont="1" applyFill="1" applyBorder="1" applyAlignment="1" applyProtection="1">
      <alignment horizontal="center"/>
      <protection/>
    </xf>
    <xf numFmtId="2" fontId="2" fillId="0" borderId="0" xfId="0" applyNumberFormat="1" applyFont="1" applyFill="1" applyBorder="1" applyAlignment="1">
      <alignment horizontal="center"/>
    </xf>
    <xf numFmtId="2" fontId="2" fillId="0" borderId="0" xfId="0" applyNumberFormat="1" applyFont="1" applyFill="1" applyBorder="1" applyAlignment="1" applyProtection="1">
      <alignment horizontal="center"/>
      <protection locked="0"/>
    </xf>
    <xf numFmtId="3" fontId="1" fillId="0" borderId="4"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4" fontId="1" fillId="0" borderId="3" xfId="0" applyNumberFormat="1" applyFont="1" applyBorder="1" applyAlignment="1" applyProtection="1">
      <alignment horizontal="center"/>
      <protection/>
    </xf>
    <xf numFmtId="10" fontId="2" fillId="0" borderId="3" xfId="21" applyNumberFormat="1" applyFont="1" applyBorder="1" applyAlignment="1" applyProtection="1">
      <alignment horizontal="center"/>
      <protection/>
    </xf>
    <xf numFmtId="0" fontId="1" fillId="0" borderId="1" xfId="0" applyFont="1" applyBorder="1" applyAlignment="1">
      <alignment wrapText="1"/>
    </xf>
    <xf numFmtId="0" fontId="1" fillId="0" borderId="6" xfId="0" applyFont="1" applyBorder="1" applyAlignment="1" applyProtection="1">
      <alignment/>
      <protection/>
    </xf>
    <xf numFmtId="3" fontId="1" fillId="0" borderId="3" xfId="0" applyNumberFormat="1" applyFont="1" applyBorder="1" applyAlignment="1" applyProtection="1">
      <alignment horizontal="center"/>
      <protection locked="0"/>
    </xf>
    <xf numFmtId="4" fontId="2" fillId="0" borderId="3" xfId="0" applyNumberFormat="1" applyFont="1" applyBorder="1" applyAlignment="1" applyProtection="1">
      <alignment horizontal="center"/>
      <protection/>
    </xf>
    <xf numFmtId="0" fontId="2" fillId="0" borderId="3" xfId="0" applyFont="1" applyBorder="1" applyAlignment="1" applyProtection="1">
      <alignment horizontal="center"/>
      <protection/>
    </xf>
    <xf numFmtId="0" fontId="2" fillId="0" borderId="1" xfId="0" applyFont="1" applyBorder="1" applyAlignment="1">
      <alignment wrapText="1"/>
    </xf>
    <xf numFmtId="3" fontId="1" fillId="0" borderId="3" xfId="0" applyNumberFormat="1" applyFont="1" applyBorder="1" applyAlignment="1" applyProtection="1">
      <alignment horizontal="center" vertical="center" wrapText="1"/>
      <protection/>
    </xf>
    <xf numFmtId="0" fontId="14" fillId="0" borderId="1" xfId="0" applyFont="1" applyBorder="1" applyAlignment="1">
      <alignment wrapText="1"/>
    </xf>
    <xf numFmtId="0" fontId="10" fillId="0" borderId="1" xfId="0" applyFont="1" applyBorder="1" applyAlignment="1">
      <alignment wrapText="1"/>
    </xf>
    <xf numFmtId="0" fontId="14" fillId="0" borderId="1" xfId="0" applyFont="1" applyBorder="1" applyAlignment="1">
      <alignment horizontal="left" wrapText="1"/>
    </xf>
    <xf numFmtId="0" fontId="4" fillId="0" borderId="6" xfId="0" applyFont="1" applyBorder="1" applyAlignment="1" applyProtection="1">
      <alignment horizontal="left"/>
      <protection/>
    </xf>
    <xf numFmtId="0" fontId="4" fillId="0" borderId="0" xfId="0" applyFont="1" applyBorder="1" applyAlignment="1" applyProtection="1">
      <alignment horizontal="left"/>
      <protection/>
    </xf>
    <xf numFmtId="0" fontId="2" fillId="0" borderId="7"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pplyProtection="1">
      <alignment wrapText="1"/>
      <protection/>
    </xf>
    <xf numFmtId="3" fontId="2" fillId="0" borderId="1" xfId="0" applyNumberFormat="1" applyFont="1" applyBorder="1" applyAlignment="1" applyProtection="1">
      <alignment horizontal="center" vertical="center" wrapText="1"/>
      <protection/>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0" xfId="0" applyFont="1" applyAlignment="1">
      <alignment horizontal="right"/>
    </xf>
    <xf numFmtId="0" fontId="1" fillId="0" borderId="0" xfId="0" applyFont="1" applyAlignment="1">
      <alignment/>
    </xf>
    <xf numFmtId="0" fontId="10" fillId="0" borderId="0" xfId="0"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9"/>
  <sheetViews>
    <sheetView tabSelected="1" zoomScale="75" zoomScaleNormal="75" workbookViewId="0" topLeftCell="A1">
      <selection activeCell="A1" sqref="A1"/>
    </sheetView>
  </sheetViews>
  <sheetFormatPr defaultColWidth="9.140625" defaultRowHeight="12.75"/>
  <cols>
    <col min="1" max="1" width="44.140625" style="2" customWidth="1"/>
    <col min="2" max="2" width="13.57421875" style="32" customWidth="1"/>
    <col min="3" max="3" width="13.140625" style="32" customWidth="1"/>
    <col min="4" max="4" width="16.00390625" style="32" customWidth="1"/>
    <col min="5" max="5" width="12.7109375" style="2" customWidth="1"/>
    <col min="6" max="6" width="13.421875" style="2" customWidth="1"/>
    <col min="7" max="7" width="13.28125" style="32" customWidth="1"/>
    <col min="8" max="8" width="12.7109375" style="2" customWidth="1"/>
    <col min="9" max="9" width="13.00390625" style="2" customWidth="1"/>
    <col min="10" max="10" width="13.57421875" style="2" customWidth="1"/>
    <col min="11" max="11" width="13.7109375" style="2" customWidth="1"/>
    <col min="12" max="16384" width="9.140625" style="2" customWidth="1"/>
  </cols>
  <sheetData>
    <row r="1" spans="1:11" ht="15.75">
      <c r="A1" s="1" t="s">
        <v>29</v>
      </c>
      <c r="B1" s="29"/>
      <c r="C1" s="29"/>
      <c r="D1" s="29"/>
      <c r="E1" s="1"/>
      <c r="F1" s="1"/>
      <c r="G1" s="29"/>
      <c r="H1" s="1"/>
      <c r="I1" s="1"/>
      <c r="J1" s="1"/>
      <c r="K1" s="1"/>
    </row>
    <row r="2" spans="1:11" ht="15.75">
      <c r="A2" s="1"/>
      <c r="B2" s="29"/>
      <c r="C2" s="29"/>
      <c r="D2" s="29"/>
      <c r="E2" s="1"/>
      <c r="F2" s="1"/>
      <c r="G2" s="29"/>
      <c r="H2" s="1"/>
      <c r="I2" s="1"/>
      <c r="J2" s="1"/>
      <c r="K2" s="1"/>
    </row>
    <row r="3" spans="1:11" ht="15.75">
      <c r="A3" s="1"/>
      <c r="B3" s="29"/>
      <c r="C3" s="29"/>
      <c r="D3" s="29"/>
      <c r="E3" s="1"/>
      <c r="F3" s="1"/>
      <c r="G3" s="29"/>
      <c r="H3" s="1"/>
      <c r="I3" s="1"/>
      <c r="J3" s="1"/>
      <c r="K3" s="1"/>
    </row>
    <row r="4" spans="1:11" ht="15.75">
      <c r="A4" s="1"/>
      <c r="B4" s="29"/>
      <c r="C4" s="29"/>
      <c r="D4" s="29"/>
      <c r="E4" s="1"/>
      <c r="F4" s="1"/>
      <c r="G4" s="29"/>
      <c r="H4" s="1"/>
      <c r="I4" s="1"/>
      <c r="J4" s="1"/>
      <c r="K4" s="1"/>
    </row>
    <row r="5" spans="1:11" ht="15.75">
      <c r="A5" s="1" t="s">
        <v>35</v>
      </c>
      <c r="C5" s="19"/>
      <c r="D5" s="43"/>
      <c r="E5" s="3"/>
      <c r="F5" s="3"/>
      <c r="G5" s="43"/>
      <c r="H5" s="3"/>
      <c r="I5" s="3"/>
      <c r="J5" s="3"/>
      <c r="K5" s="3"/>
    </row>
    <row r="6" spans="1:10" ht="15.75">
      <c r="A6" s="48" t="s">
        <v>34</v>
      </c>
      <c r="B6" s="4"/>
      <c r="C6" s="4"/>
      <c r="D6" s="4"/>
      <c r="E6" s="4"/>
      <c r="F6" s="4"/>
      <c r="G6" s="4"/>
      <c r="H6" s="4"/>
      <c r="I6" s="4"/>
      <c r="J6" s="18" t="s">
        <v>0</v>
      </c>
    </row>
    <row r="7" spans="1:11" ht="15.75">
      <c r="A7" s="5"/>
      <c r="B7" s="18"/>
      <c r="C7" s="18"/>
      <c r="D7" s="18"/>
      <c r="E7" s="5"/>
      <c r="F7" s="5"/>
      <c r="G7" s="18"/>
      <c r="H7" s="5"/>
      <c r="I7" s="5"/>
      <c r="J7" s="5"/>
      <c r="K7" s="5"/>
    </row>
    <row r="8" spans="1:11" ht="72.75" customHeight="1">
      <c r="A8" s="85"/>
      <c r="B8" s="27" t="s">
        <v>25</v>
      </c>
      <c r="C8" s="26" t="s">
        <v>26</v>
      </c>
      <c r="D8" s="26" t="s">
        <v>19</v>
      </c>
      <c r="E8" s="26" t="s">
        <v>17</v>
      </c>
      <c r="F8" s="26" t="s">
        <v>24</v>
      </c>
      <c r="G8" s="26" t="s">
        <v>28</v>
      </c>
      <c r="H8" s="26" t="s">
        <v>18</v>
      </c>
      <c r="I8" s="26" t="s">
        <v>27</v>
      </c>
      <c r="J8" s="6" t="s">
        <v>1</v>
      </c>
      <c r="K8" s="7"/>
    </row>
    <row r="9" spans="1:10" ht="24" customHeight="1">
      <c r="A9" s="86"/>
      <c r="B9" s="22" t="s">
        <v>2</v>
      </c>
      <c r="C9" s="9" t="s">
        <v>2</v>
      </c>
      <c r="D9" s="9" t="s">
        <v>2</v>
      </c>
      <c r="E9" s="9" t="s">
        <v>2</v>
      </c>
      <c r="F9" s="9" t="s">
        <v>2</v>
      </c>
      <c r="G9" s="9" t="s">
        <v>2</v>
      </c>
      <c r="H9" s="9" t="s">
        <v>2</v>
      </c>
      <c r="I9" s="9" t="s">
        <v>2</v>
      </c>
      <c r="J9" s="9" t="s">
        <v>2</v>
      </c>
    </row>
    <row r="10" spans="1:10" ht="15.75">
      <c r="A10" s="23" t="s">
        <v>3</v>
      </c>
      <c r="B10" s="14"/>
      <c r="C10" s="14"/>
      <c r="D10" s="14"/>
      <c r="E10" s="14"/>
      <c r="F10" s="14"/>
      <c r="G10" s="14"/>
      <c r="H10" s="14"/>
      <c r="I10" s="14"/>
      <c r="J10" s="14"/>
    </row>
    <row r="11" spans="1:10" s="5" customFormat="1" ht="15.75">
      <c r="A11" s="10" t="s">
        <v>4</v>
      </c>
      <c r="B11" s="28">
        <v>670.2121133899998</v>
      </c>
      <c r="C11" s="28">
        <v>44.5</v>
      </c>
      <c r="D11" s="28">
        <v>47.52</v>
      </c>
      <c r="E11" s="28">
        <v>9.84</v>
      </c>
      <c r="F11" s="33">
        <v>556.96</v>
      </c>
      <c r="G11" s="44">
        <v>68.59917514</v>
      </c>
      <c r="H11" s="34">
        <v>30.08</v>
      </c>
      <c r="I11" s="35">
        <v>71.58</v>
      </c>
      <c r="J11" s="47">
        <f>SUM(B11:I11)</f>
        <v>1499.2912885299995</v>
      </c>
    </row>
    <row r="12" spans="1:10" s="5" customFormat="1" ht="15.75">
      <c r="A12" s="10" t="s">
        <v>5</v>
      </c>
      <c r="B12" s="28">
        <v>120.90996502</v>
      </c>
      <c r="C12" s="28">
        <v>4.38</v>
      </c>
      <c r="D12" s="28">
        <v>69.58</v>
      </c>
      <c r="E12" s="28">
        <v>0</v>
      </c>
      <c r="F12" s="36">
        <v>157.77</v>
      </c>
      <c r="G12" s="28">
        <v>0</v>
      </c>
      <c r="H12" s="37">
        <v>38.38</v>
      </c>
      <c r="I12" s="35">
        <v>102.01</v>
      </c>
      <c r="J12" s="47">
        <f>SUM(B12:I12)</f>
        <v>493.02996501999996</v>
      </c>
    </row>
    <row r="13" spans="1:11" ht="15.75">
      <c r="A13" s="8" t="s">
        <v>6</v>
      </c>
      <c r="B13" s="15">
        <f>SUM(B11:B12)</f>
        <v>791.1220784099997</v>
      </c>
      <c r="C13" s="15">
        <f aca="true" t="shared" si="0" ref="C13:I13">SUM(C11:C12)</f>
        <v>48.88</v>
      </c>
      <c r="D13" s="15">
        <f t="shared" si="0"/>
        <v>117.1</v>
      </c>
      <c r="E13" s="15">
        <f t="shared" si="0"/>
        <v>9.84</v>
      </c>
      <c r="F13" s="15">
        <f t="shared" si="0"/>
        <v>714.73</v>
      </c>
      <c r="G13" s="15">
        <f t="shared" si="0"/>
        <v>68.59917514</v>
      </c>
      <c r="H13" s="15">
        <f t="shared" si="0"/>
        <v>68.46000000000001</v>
      </c>
      <c r="I13" s="15">
        <f t="shared" si="0"/>
        <v>173.59</v>
      </c>
      <c r="J13" s="15">
        <f>B13+C13+D13+E13+F13+G13+H13+I13</f>
        <v>1992.3212535499997</v>
      </c>
      <c r="K13" s="21"/>
    </row>
    <row r="14" spans="1:10" ht="15.75">
      <c r="A14" s="10" t="s">
        <v>7</v>
      </c>
      <c r="B14" s="45">
        <f aca="true" t="shared" si="1" ref="B14:J14">IF($J$13=0,"",B13/$J$13)</f>
        <v>0.39708559902191776</v>
      </c>
      <c r="C14" s="45">
        <f t="shared" si="1"/>
        <v>0.02453419593496963</v>
      </c>
      <c r="D14" s="45">
        <f t="shared" si="1"/>
        <v>0.05877566170181963</v>
      </c>
      <c r="E14" s="45">
        <f t="shared" si="1"/>
        <v>0.004938962520460334</v>
      </c>
      <c r="F14" s="45">
        <f t="shared" si="1"/>
        <v>0.35874234575697306</v>
      </c>
      <c r="G14" s="45">
        <f t="shared" si="1"/>
        <v>0.03443178403973113</v>
      </c>
      <c r="H14" s="45">
        <f t="shared" si="1"/>
        <v>0.03436192826734904</v>
      </c>
      <c r="I14" s="45">
        <f t="shared" si="1"/>
        <v>0.08712952275677942</v>
      </c>
      <c r="J14" s="45">
        <f t="shared" si="1"/>
        <v>1</v>
      </c>
    </row>
    <row r="15" spans="1:10" ht="15.75">
      <c r="A15" s="8"/>
      <c r="B15" s="14"/>
      <c r="C15" s="14"/>
      <c r="D15" s="14"/>
      <c r="E15" s="14"/>
      <c r="F15" s="14"/>
      <c r="G15" s="14"/>
      <c r="H15" s="14"/>
      <c r="I15" s="14"/>
      <c r="J15" s="14"/>
    </row>
    <row r="16" spans="1:10" ht="15.75">
      <c r="A16" s="8" t="s">
        <v>8</v>
      </c>
      <c r="B16" s="14"/>
      <c r="C16" s="14"/>
      <c r="D16" s="14"/>
      <c r="E16" s="14"/>
      <c r="F16" s="14"/>
      <c r="G16" s="14"/>
      <c r="H16" s="14"/>
      <c r="I16" s="14"/>
      <c r="J16" s="14"/>
    </row>
    <row r="17" spans="1:10" s="5" customFormat="1" ht="15.75">
      <c r="A17" s="10" t="s">
        <v>4</v>
      </c>
      <c r="B17" s="30">
        <v>3281.5403003200004</v>
      </c>
      <c r="C17" s="30">
        <v>219.12</v>
      </c>
      <c r="D17" s="28">
        <v>189.36</v>
      </c>
      <c r="E17" s="30">
        <v>14.59</v>
      </c>
      <c r="F17" s="36">
        <v>1941.52</v>
      </c>
      <c r="G17" s="44">
        <v>332.84348185</v>
      </c>
      <c r="H17" s="38">
        <v>284.43</v>
      </c>
      <c r="I17" s="39">
        <v>200.8</v>
      </c>
      <c r="J17" s="47">
        <f>SUM(B17:I17)</f>
        <v>6464.203782170001</v>
      </c>
    </row>
    <row r="18" spans="1:10" s="5" customFormat="1" ht="15.75">
      <c r="A18" s="10" t="s">
        <v>5</v>
      </c>
      <c r="B18" s="30">
        <v>692.81805275</v>
      </c>
      <c r="C18" s="30">
        <v>18.87</v>
      </c>
      <c r="D18" s="28">
        <v>692.84</v>
      </c>
      <c r="E18" s="30">
        <v>0</v>
      </c>
      <c r="F18" s="36">
        <v>777.64</v>
      </c>
      <c r="G18" s="28">
        <v>0</v>
      </c>
      <c r="H18" s="40">
        <v>114.81</v>
      </c>
      <c r="I18" s="39">
        <v>524.9</v>
      </c>
      <c r="J18" s="47">
        <f>SUM(B18:I18)</f>
        <v>2821.87805275</v>
      </c>
    </row>
    <row r="19" spans="1:11" ht="15.75">
      <c r="A19" s="8" t="s">
        <v>6</v>
      </c>
      <c r="B19" s="15">
        <f>SUM(B17:B18)</f>
        <v>3974.3583530700002</v>
      </c>
      <c r="C19" s="15">
        <f aca="true" t="shared" si="2" ref="C19:I19">SUM(C17:C18)</f>
        <v>237.99</v>
      </c>
      <c r="D19" s="15">
        <f t="shared" si="2"/>
        <v>882.2</v>
      </c>
      <c r="E19" s="15">
        <f t="shared" si="2"/>
        <v>14.59</v>
      </c>
      <c r="F19" s="15">
        <f t="shared" si="2"/>
        <v>2719.16</v>
      </c>
      <c r="G19" s="15">
        <f t="shared" si="2"/>
        <v>332.84348185</v>
      </c>
      <c r="H19" s="15">
        <f t="shared" si="2"/>
        <v>399.24</v>
      </c>
      <c r="I19" s="15">
        <f t="shared" si="2"/>
        <v>725.7</v>
      </c>
      <c r="J19" s="15">
        <f>B19+C19+D19+E19+F19+G19+H19+I19</f>
        <v>9286.081834920002</v>
      </c>
      <c r="K19" s="21"/>
    </row>
    <row r="20" spans="1:10" s="5" customFormat="1" ht="15.75">
      <c r="A20" s="10" t="s">
        <v>9</v>
      </c>
      <c r="B20" s="45">
        <f aca="true" t="shared" si="3" ref="B20:J20">IF($J$19=0,"",B19/$J$19)</f>
        <v>0.4279908818081441</v>
      </c>
      <c r="C20" s="45">
        <f t="shared" si="3"/>
        <v>0.025628677867671437</v>
      </c>
      <c r="D20" s="45">
        <f t="shared" si="3"/>
        <v>0.09500239344031153</v>
      </c>
      <c r="E20" s="45">
        <f t="shared" si="3"/>
        <v>0.0015711685788870383</v>
      </c>
      <c r="F20" s="45">
        <f t="shared" si="3"/>
        <v>0.2928210248777573</v>
      </c>
      <c r="G20" s="45">
        <f t="shared" si="3"/>
        <v>0.03584326390473463</v>
      </c>
      <c r="H20" s="45">
        <f t="shared" si="3"/>
        <v>0.042993375149750594</v>
      </c>
      <c r="I20" s="45">
        <f t="shared" si="3"/>
        <v>0.07814921437274323</v>
      </c>
      <c r="J20" s="45">
        <f t="shared" si="3"/>
        <v>1</v>
      </c>
    </row>
    <row r="21" spans="1:10" ht="15.75">
      <c r="A21" s="8"/>
      <c r="B21" s="65"/>
      <c r="C21" s="49"/>
      <c r="D21" s="49"/>
      <c r="E21" s="49"/>
      <c r="F21" s="49"/>
      <c r="G21" s="49"/>
      <c r="H21" s="49"/>
      <c r="I21" s="49"/>
      <c r="J21" s="49"/>
    </row>
    <row r="22" spans="1:10" ht="15.75">
      <c r="A22" s="8" t="s">
        <v>10</v>
      </c>
      <c r="B22" s="16"/>
      <c r="C22" s="50"/>
      <c r="D22" s="50"/>
      <c r="E22" s="50"/>
      <c r="F22" s="50"/>
      <c r="G22" s="50"/>
      <c r="H22" s="50"/>
      <c r="I22" s="50"/>
      <c r="J22" s="50"/>
    </row>
    <row r="23" spans="1:10" s="5" customFormat="1" ht="15.75">
      <c r="A23" s="10" t="s">
        <v>4</v>
      </c>
      <c r="B23" s="47">
        <v>2414.04716749</v>
      </c>
      <c r="C23" s="51"/>
      <c r="D23" s="52"/>
      <c r="E23" s="51"/>
      <c r="F23" s="53"/>
      <c r="G23" s="54"/>
      <c r="H23" s="55"/>
      <c r="I23" s="56"/>
      <c r="J23" s="57"/>
    </row>
    <row r="24" spans="1:10" s="5" customFormat="1" ht="15.75">
      <c r="A24" s="10" t="s">
        <v>5</v>
      </c>
      <c r="B24" s="47">
        <v>946.6291380199999</v>
      </c>
      <c r="C24" s="51"/>
      <c r="D24" s="51"/>
      <c r="E24" s="51"/>
      <c r="F24" s="53"/>
      <c r="G24" s="51"/>
      <c r="H24" s="55"/>
      <c r="I24" s="56"/>
      <c r="J24" s="57"/>
    </row>
    <row r="25" spans="1:10" ht="15.75">
      <c r="A25" s="8" t="s">
        <v>6</v>
      </c>
      <c r="B25" s="15">
        <v>3360.6763055099996</v>
      </c>
      <c r="C25" s="58"/>
      <c r="D25" s="58"/>
      <c r="E25" s="58"/>
      <c r="F25" s="58"/>
      <c r="G25" s="58"/>
      <c r="H25" s="58"/>
      <c r="I25" s="58"/>
      <c r="J25" s="59"/>
    </row>
    <row r="26" spans="1:10" ht="15.75" customHeight="1">
      <c r="A26" s="11"/>
      <c r="B26" s="46"/>
      <c r="C26" s="60"/>
      <c r="D26" s="60"/>
      <c r="E26" s="60"/>
      <c r="F26" s="60"/>
      <c r="G26" s="60"/>
      <c r="H26" s="60"/>
      <c r="I26" s="60"/>
      <c r="J26" s="59"/>
    </row>
    <row r="27" spans="1:10" ht="15.75">
      <c r="A27" s="8" t="s">
        <v>11</v>
      </c>
      <c r="B27" s="17"/>
      <c r="C27" s="61"/>
      <c r="D27" s="61"/>
      <c r="E27" s="61"/>
      <c r="F27" s="61"/>
      <c r="G27" s="61"/>
      <c r="H27" s="61"/>
      <c r="I27" s="61"/>
      <c r="J27" s="59"/>
    </row>
    <row r="28" spans="1:10" s="5" customFormat="1" ht="15.75">
      <c r="A28" s="10" t="s">
        <v>4</v>
      </c>
      <c r="B28" s="47">
        <v>1033.6947319492</v>
      </c>
      <c r="C28" s="51"/>
      <c r="D28" s="52"/>
      <c r="E28" s="51"/>
      <c r="F28" s="62"/>
      <c r="G28" s="54"/>
      <c r="H28" s="63"/>
      <c r="I28" s="56"/>
      <c r="J28" s="57"/>
    </row>
    <row r="29" spans="1:10" s="5" customFormat="1" ht="15.75">
      <c r="A29" s="10" t="s">
        <v>5</v>
      </c>
      <c r="B29" s="47">
        <v>435.9329441419</v>
      </c>
      <c r="C29" s="51"/>
      <c r="D29" s="51"/>
      <c r="E29" s="51"/>
      <c r="F29" s="62"/>
      <c r="G29" s="51"/>
      <c r="H29" s="64"/>
      <c r="I29" s="56"/>
      <c r="J29" s="57"/>
    </row>
    <row r="30" spans="1:10" ht="15.75">
      <c r="A30" s="8" t="s">
        <v>6</v>
      </c>
      <c r="B30" s="15">
        <v>1469.6276760911</v>
      </c>
      <c r="C30" s="58"/>
      <c r="D30" s="58"/>
      <c r="E30" s="58"/>
      <c r="F30" s="58"/>
      <c r="G30" s="58"/>
      <c r="H30" s="58"/>
      <c r="I30" s="58"/>
      <c r="J30" s="59"/>
    </row>
    <row r="31" spans="1:11" ht="15.75" customHeight="1">
      <c r="A31" s="12"/>
      <c r="B31" s="31"/>
      <c r="C31" s="31"/>
      <c r="D31" s="31"/>
      <c r="E31" s="13"/>
      <c r="F31" s="13"/>
      <c r="G31" s="31"/>
      <c r="H31" s="13"/>
      <c r="I31" s="13"/>
      <c r="J31" s="13"/>
      <c r="K31" s="13"/>
    </row>
    <row r="33" spans="1:2" ht="15.75">
      <c r="A33" s="5"/>
      <c r="B33" s="18" t="s">
        <v>12</v>
      </c>
    </row>
    <row r="34" spans="1:2" ht="15.75">
      <c r="A34" s="20"/>
      <c r="B34" s="82" t="s">
        <v>1</v>
      </c>
    </row>
    <row r="35" spans="1:2" ht="31.5">
      <c r="A35" s="83" t="s">
        <v>13</v>
      </c>
      <c r="B35" s="84">
        <v>1675</v>
      </c>
    </row>
    <row r="36" spans="1:2" ht="31.5">
      <c r="A36" s="83" t="s">
        <v>14</v>
      </c>
      <c r="B36" s="84">
        <v>2914</v>
      </c>
    </row>
    <row r="37" spans="1:2" ht="31.5">
      <c r="A37" s="83" t="s">
        <v>15</v>
      </c>
      <c r="B37" s="84">
        <v>2226</v>
      </c>
    </row>
    <row r="38" spans="1:2" ht="31.5">
      <c r="A38" s="83" t="s">
        <v>16</v>
      </c>
      <c r="B38" s="84">
        <v>1125439</v>
      </c>
    </row>
    <row r="39" ht="15.75">
      <c r="J39" s="89" t="s">
        <v>53</v>
      </c>
    </row>
  </sheetData>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40"/>
  <sheetViews>
    <sheetView zoomScale="75" zoomScaleNormal="75" workbookViewId="0" topLeftCell="A1">
      <selection activeCell="M6" sqref="M6"/>
    </sheetView>
  </sheetViews>
  <sheetFormatPr defaultColWidth="9.140625" defaultRowHeight="12.75"/>
  <cols>
    <col min="1" max="1" width="44.140625" style="2" customWidth="1"/>
    <col min="2" max="2" width="13.57421875" style="32" customWidth="1"/>
    <col min="3" max="3" width="13.140625" style="32" customWidth="1"/>
    <col min="4" max="4" width="16.00390625" style="32" customWidth="1"/>
    <col min="5" max="5" width="12.7109375" style="2" customWidth="1"/>
    <col min="6" max="6" width="13.421875" style="2" customWidth="1"/>
    <col min="7" max="7" width="13.28125" style="32" customWidth="1"/>
    <col min="8" max="8" width="12.7109375" style="2" customWidth="1"/>
    <col min="9" max="9" width="13.00390625" style="2" customWidth="1"/>
    <col min="10" max="10" width="13.57421875" style="2" customWidth="1"/>
    <col min="11" max="11" width="13.7109375" style="2" customWidth="1"/>
    <col min="12" max="16384" width="9.140625" style="2" customWidth="1"/>
  </cols>
  <sheetData>
    <row r="1" spans="1:11" ht="15.75">
      <c r="A1" s="1" t="s">
        <v>50</v>
      </c>
      <c r="B1" s="29"/>
      <c r="C1" s="29"/>
      <c r="D1" s="29"/>
      <c r="E1" s="1"/>
      <c r="F1" s="1"/>
      <c r="G1" s="29"/>
      <c r="H1" s="1"/>
      <c r="I1" s="1"/>
      <c r="J1" s="1"/>
      <c r="K1" s="1"/>
    </row>
    <row r="2" spans="1:11" ht="15.75">
      <c r="A2" s="1"/>
      <c r="B2" s="29"/>
      <c r="C2" s="29"/>
      <c r="D2" s="29"/>
      <c r="E2" s="1"/>
      <c r="F2" s="1"/>
      <c r="G2" s="29"/>
      <c r="H2" s="1"/>
      <c r="I2" s="1"/>
      <c r="J2" s="1"/>
      <c r="K2" s="1"/>
    </row>
    <row r="3" spans="1:11" ht="15.75">
      <c r="A3" s="1"/>
      <c r="B3" s="29"/>
      <c r="C3" s="29"/>
      <c r="D3" s="29"/>
      <c r="E3" s="1"/>
      <c r="F3" s="1"/>
      <c r="G3" s="29"/>
      <c r="H3" s="1"/>
      <c r="I3" s="1"/>
      <c r="J3" s="1"/>
      <c r="K3" s="1"/>
    </row>
    <row r="4" spans="1:11" ht="33.75" customHeight="1">
      <c r="A4" s="91" t="s">
        <v>51</v>
      </c>
      <c r="B4" s="29"/>
      <c r="C4" s="29"/>
      <c r="D4" s="29"/>
      <c r="E4" s="1"/>
      <c r="F4" s="1"/>
      <c r="G4" s="29"/>
      <c r="H4" s="1"/>
      <c r="I4" s="1"/>
      <c r="J4" s="1"/>
      <c r="K4" s="1"/>
    </row>
    <row r="5" spans="1:11" ht="15.75">
      <c r="A5" s="1"/>
      <c r="C5" s="19"/>
      <c r="D5" s="43"/>
      <c r="E5" s="3"/>
      <c r="F5" s="3"/>
      <c r="G5" s="43"/>
      <c r="H5" s="3"/>
      <c r="I5" s="3"/>
      <c r="J5" s="3"/>
      <c r="K5" s="3"/>
    </row>
    <row r="6" spans="1:10" ht="15.75">
      <c r="A6" s="48"/>
      <c r="B6" s="4"/>
      <c r="C6" s="4"/>
      <c r="D6" s="4"/>
      <c r="E6" s="4"/>
      <c r="F6" s="4"/>
      <c r="G6" s="4"/>
      <c r="H6" s="4"/>
      <c r="I6" s="4"/>
      <c r="J6" s="18" t="s">
        <v>52</v>
      </c>
    </row>
    <row r="7" spans="1:11" ht="15.75">
      <c r="A7" s="5"/>
      <c r="B7" s="18"/>
      <c r="C7" s="18"/>
      <c r="D7" s="18"/>
      <c r="E7" s="5"/>
      <c r="F7" s="5"/>
      <c r="G7" s="18"/>
      <c r="H7" s="5"/>
      <c r="I7" s="5"/>
      <c r="J7" s="5"/>
      <c r="K7" s="5"/>
    </row>
    <row r="8" spans="1:11" ht="72.75" customHeight="1">
      <c r="A8" s="87"/>
      <c r="B8" s="27" t="s">
        <v>25</v>
      </c>
      <c r="C8" s="26" t="s">
        <v>26</v>
      </c>
      <c r="D8" s="26" t="s">
        <v>19</v>
      </c>
      <c r="E8" s="26" t="s">
        <v>17</v>
      </c>
      <c r="F8" s="26" t="s">
        <v>24</v>
      </c>
      <c r="G8" s="26" t="s">
        <v>28</v>
      </c>
      <c r="H8" s="26" t="s">
        <v>18</v>
      </c>
      <c r="I8" s="26" t="s">
        <v>27</v>
      </c>
      <c r="J8" s="6" t="s">
        <v>1</v>
      </c>
      <c r="K8" s="7"/>
    </row>
    <row r="9" spans="1:10" ht="24" customHeight="1">
      <c r="A9" s="88"/>
      <c r="B9" s="22"/>
      <c r="C9" s="9"/>
      <c r="D9" s="9"/>
      <c r="E9" s="9"/>
      <c r="F9" s="9"/>
      <c r="G9" s="9"/>
      <c r="H9" s="9"/>
      <c r="I9" s="9"/>
      <c r="J9" s="9"/>
    </row>
    <row r="10" spans="1:10" ht="15.75">
      <c r="A10" s="69" t="s">
        <v>36</v>
      </c>
      <c r="B10" s="66"/>
      <c r="C10" s="14"/>
      <c r="D10" s="14"/>
      <c r="E10" s="14"/>
      <c r="F10" s="14"/>
      <c r="G10" s="14"/>
      <c r="H10" s="14"/>
      <c r="I10" s="14"/>
      <c r="J10" s="14"/>
    </row>
    <row r="11" spans="1:10" s="5" customFormat="1" ht="15.75">
      <c r="A11" s="76" t="s">
        <v>37</v>
      </c>
      <c r="B11" s="28">
        <v>670.2121133899998</v>
      </c>
      <c r="C11" s="28">
        <v>44.5</v>
      </c>
      <c r="D11" s="28">
        <v>47.52</v>
      </c>
      <c r="E11" s="28">
        <v>9.84</v>
      </c>
      <c r="F11" s="33">
        <v>556.96</v>
      </c>
      <c r="G11" s="44">
        <v>68.59917514</v>
      </c>
      <c r="H11" s="34">
        <v>30.08</v>
      </c>
      <c r="I11" s="35">
        <v>71.58</v>
      </c>
      <c r="J11" s="47">
        <f>SUM(B11:I11)</f>
        <v>1499.2912885299995</v>
      </c>
    </row>
    <row r="12" spans="1:10" s="5" customFormat="1" ht="15.75">
      <c r="A12" s="76" t="s">
        <v>38</v>
      </c>
      <c r="B12" s="28">
        <v>120.90996502</v>
      </c>
      <c r="C12" s="28">
        <v>4.38</v>
      </c>
      <c r="D12" s="28">
        <v>69.58</v>
      </c>
      <c r="E12" s="28">
        <v>0</v>
      </c>
      <c r="F12" s="36">
        <v>157.77</v>
      </c>
      <c r="G12" s="28">
        <v>0</v>
      </c>
      <c r="H12" s="37">
        <v>38.38</v>
      </c>
      <c r="I12" s="35">
        <v>102.01</v>
      </c>
      <c r="J12" s="47">
        <f>SUM(B12:I12)</f>
        <v>493.02996501999996</v>
      </c>
    </row>
    <row r="13" spans="1:11" ht="15.75">
      <c r="A13" s="76" t="s">
        <v>39</v>
      </c>
      <c r="B13" s="67">
        <f>SUM(B11:B12)</f>
        <v>791.1220784099997</v>
      </c>
      <c r="C13" s="15">
        <f aca="true" t="shared" si="0" ref="C13:I13">SUM(C11:C12)</f>
        <v>48.88</v>
      </c>
      <c r="D13" s="15">
        <f t="shared" si="0"/>
        <v>117.1</v>
      </c>
      <c r="E13" s="15">
        <f t="shared" si="0"/>
        <v>9.84</v>
      </c>
      <c r="F13" s="15">
        <f t="shared" si="0"/>
        <v>714.73</v>
      </c>
      <c r="G13" s="15">
        <f t="shared" si="0"/>
        <v>68.59917514</v>
      </c>
      <c r="H13" s="15">
        <f t="shared" si="0"/>
        <v>68.46000000000001</v>
      </c>
      <c r="I13" s="15">
        <f t="shared" si="0"/>
        <v>173.59</v>
      </c>
      <c r="J13" s="15">
        <f>B13+C13+D13+E13+F13+G13+H13+I13</f>
        <v>1992.3212535499997</v>
      </c>
      <c r="K13" s="21"/>
    </row>
    <row r="14" spans="1:10" ht="15.75">
      <c r="A14" s="76" t="s">
        <v>40</v>
      </c>
      <c r="B14" s="68">
        <f aca="true" t="shared" si="1" ref="B14:J14">IF($J$13=0,"",B13/$J$13)</f>
        <v>0.39708559902191776</v>
      </c>
      <c r="C14" s="45">
        <f t="shared" si="1"/>
        <v>0.02453419593496963</v>
      </c>
      <c r="D14" s="45">
        <f t="shared" si="1"/>
        <v>0.05877566170181963</v>
      </c>
      <c r="E14" s="45">
        <f t="shared" si="1"/>
        <v>0.004938962520460334</v>
      </c>
      <c r="F14" s="45">
        <f t="shared" si="1"/>
        <v>0.35874234575697306</v>
      </c>
      <c r="G14" s="45">
        <f t="shared" si="1"/>
        <v>0.03443178403973113</v>
      </c>
      <c r="H14" s="45">
        <f t="shared" si="1"/>
        <v>0.03436192826734904</v>
      </c>
      <c r="I14" s="45">
        <f t="shared" si="1"/>
        <v>0.08712952275677942</v>
      </c>
      <c r="J14" s="45">
        <f t="shared" si="1"/>
        <v>1</v>
      </c>
    </row>
    <row r="15" spans="1:10" ht="15.75">
      <c r="A15" s="70"/>
      <c r="B15" s="14"/>
      <c r="C15" s="14"/>
      <c r="D15" s="14"/>
      <c r="E15" s="14"/>
      <c r="F15" s="14"/>
      <c r="G15" s="14"/>
      <c r="H15" s="14"/>
      <c r="I15" s="14"/>
      <c r="J15" s="14"/>
    </row>
    <row r="16" spans="1:10" ht="15.75">
      <c r="A16" s="77" t="s">
        <v>41</v>
      </c>
      <c r="B16" s="66"/>
      <c r="C16" s="14"/>
      <c r="D16" s="14"/>
      <c r="E16" s="14"/>
      <c r="F16" s="14"/>
      <c r="G16" s="14"/>
      <c r="H16" s="14"/>
      <c r="I16" s="14"/>
      <c r="J16" s="14"/>
    </row>
    <row r="17" spans="1:10" s="5" customFormat="1" ht="15.75">
      <c r="A17" s="76" t="s">
        <v>37</v>
      </c>
      <c r="B17" s="28">
        <v>3281.5403003200004</v>
      </c>
      <c r="C17" s="30">
        <v>219.12</v>
      </c>
      <c r="D17" s="28">
        <v>189.36</v>
      </c>
      <c r="E17" s="30">
        <v>14.59</v>
      </c>
      <c r="F17" s="36">
        <v>1941.52</v>
      </c>
      <c r="G17" s="44">
        <v>332.84348185</v>
      </c>
      <c r="H17" s="38">
        <v>284.43</v>
      </c>
      <c r="I17" s="39">
        <v>200.8</v>
      </c>
      <c r="J17" s="47">
        <f>SUM(B17:I17)</f>
        <v>6464.203782170001</v>
      </c>
    </row>
    <row r="18" spans="1:10" s="5" customFormat="1" ht="15.75">
      <c r="A18" s="76" t="s">
        <v>38</v>
      </c>
      <c r="B18" s="28">
        <v>692.81805275</v>
      </c>
      <c r="C18" s="30">
        <v>18.87</v>
      </c>
      <c r="D18" s="28">
        <v>692.84</v>
      </c>
      <c r="E18" s="30">
        <v>0</v>
      </c>
      <c r="F18" s="36">
        <v>777.64</v>
      </c>
      <c r="G18" s="28">
        <v>0</v>
      </c>
      <c r="H18" s="40">
        <v>114.81</v>
      </c>
      <c r="I18" s="39">
        <v>524.9</v>
      </c>
      <c r="J18" s="47">
        <f>SUM(B18:I18)</f>
        <v>2821.87805275</v>
      </c>
    </row>
    <row r="19" spans="1:11" ht="15.75">
      <c r="A19" s="76" t="s">
        <v>39</v>
      </c>
      <c r="B19" s="67">
        <f>SUM(B17:B18)</f>
        <v>3974.3583530700002</v>
      </c>
      <c r="C19" s="15">
        <f aca="true" t="shared" si="2" ref="C19:I19">SUM(C17:C18)</f>
        <v>237.99</v>
      </c>
      <c r="D19" s="15">
        <f t="shared" si="2"/>
        <v>882.2</v>
      </c>
      <c r="E19" s="15">
        <f t="shared" si="2"/>
        <v>14.59</v>
      </c>
      <c r="F19" s="15">
        <f t="shared" si="2"/>
        <v>2719.16</v>
      </c>
      <c r="G19" s="15">
        <f t="shared" si="2"/>
        <v>332.84348185</v>
      </c>
      <c r="H19" s="15">
        <f t="shared" si="2"/>
        <v>399.24</v>
      </c>
      <c r="I19" s="15">
        <f t="shared" si="2"/>
        <v>725.7</v>
      </c>
      <c r="J19" s="15">
        <f>B19+C19+D19+E19+F19+G19+H19+I19</f>
        <v>9286.081834920002</v>
      </c>
      <c r="K19" s="21"/>
    </row>
    <row r="20" spans="1:10" s="5" customFormat="1" ht="15.75">
      <c r="A20" s="76" t="s">
        <v>42</v>
      </c>
      <c r="B20" s="68">
        <f aca="true" t="shared" si="3" ref="B20:J20">IF($J$19=0,"",B19/$J$19)</f>
        <v>0.4279908818081441</v>
      </c>
      <c r="C20" s="45">
        <f t="shared" si="3"/>
        <v>0.025628677867671437</v>
      </c>
      <c r="D20" s="45">
        <f t="shared" si="3"/>
        <v>0.09500239344031153</v>
      </c>
      <c r="E20" s="45">
        <f t="shared" si="3"/>
        <v>0.0015711685788870383</v>
      </c>
      <c r="F20" s="45">
        <f t="shared" si="3"/>
        <v>0.2928210248777573</v>
      </c>
      <c r="G20" s="45">
        <f t="shared" si="3"/>
        <v>0.03584326390473463</v>
      </c>
      <c r="H20" s="45">
        <f t="shared" si="3"/>
        <v>0.042993375149750594</v>
      </c>
      <c r="I20" s="45">
        <f t="shared" si="3"/>
        <v>0.07814921437274323</v>
      </c>
      <c r="J20" s="45">
        <f t="shared" si="3"/>
        <v>1</v>
      </c>
    </row>
    <row r="21" spans="1:10" ht="15.75">
      <c r="A21" s="70"/>
      <c r="B21" s="65"/>
      <c r="C21" s="49"/>
      <c r="D21" s="49"/>
      <c r="E21" s="49"/>
      <c r="F21" s="49"/>
      <c r="G21" s="49"/>
      <c r="H21" s="49"/>
      <c r="I21" s="49"/>
      <c r="J21" s="49"/>
    </row>
    <row r="22" spans="1:10" ht="15.75">
      <c r="A22" s="78" t="s">
        <v>43</v>
      </c>
      <c r="B22" s="71"/>
      <c r="C22" s="50"/>
      <c r="D22" s="50"/>
      <c r="E22" s="50"/>
      <c r="F22" s="50"/>
      <c r="G22" s="50"/>
      <c r="H22" s="50"/>
      <c r="I22" s="50"/>
      <c r="J22" s="50"/>
    </row>
    <row r="23" spans="1:10" s="5" customFormat="1" ht="15.75">
      <c r="A23" s="78" t="s">
        <v>37</v>
      </c>
      <c r="B23" s="72">
        <v>2414.04716749</v>
      </c>
      <c r="C23" s="51"/>
      <c r="D23" s="52"/>
      <c r="E23" s="51"/>
      <c r="F23" s="53"/>
      <c r="G23" s="54"/>
      <c r="H23" s="55"/>
      <c r="I23" s="56"/>
      <c r="J23" s="57"/>
    </row>
    <row r="24" spans="1:10" s="5" customFormat="1" ht="15.75">
      <c r="A24" s="78" t="s">
        <v>38</v>
      </c>
      <c r="B24" s="72">
        <v>946.6291380199999</v>
      </c>
      <c r="C24" s="51"/>
      <c r="D24" s="51"/>
      <c r="E24" s="51"/>
      <c r="F24" s="53"/>
      <c r="G24" s="51"/>
      <c r="H24" s="55"/>
      <c r="I24" s="56"/>
      <c r="J24" s="57"/>
    </row>
    <row r="25" spans="1:10" ht="15.75">
      <c r="A25" s="78" t="s">
        <v>39</v>
      </c>
      <c r="B25" s="67">
        <v>3360.6763055099996</v>
      </c>
      <c r="C25" s="58"/>
      <c r="D25" s="58"/>
      <c r="E25" s="58"/>
      <c r="F25" s="58"/>
      <c r="G25" s="58"/>
      <c r="H25" s="58"/>
      <c r="I25" s="58"/>
      <c r="J25" s="59"/>
    </row>
    <row r="26" spans="1:10" ht="15.75" customHeight="1">
      <c r="A26" s="79"/>
      <c r="B26" s="46"/>
      <c r="C26" s="60"/>
      <c r="D26" s="60"/>
      <c r="E26" s="60"/>
      <c r="F26" s="60"/>
      <c r="G26" s="60"/>
      <c r="H26" s="60"/>
      <c r="I26" s="60"/>
      <c r="J26" s="59"/>
    </row>
    <row r="27" spans="1:10" ht="15.75">
      <c r="A27" s="74" t="s">
        <v>44</v>
      </c>
      <c r="B27" s="73"/>
      <c r="C27" s="61"/>
      <c r="D27" s="61"/>
      <c r="E27" s="61"/>
      <c r="F27" s="61"/>
      <c r="G27" s="61"/>
      <c r="H27" s="61"/>
      <c r="I27" s="61"/>
      <c r="J27" s="59"/>
    </row>
    <row r="28" spans="1:10" s="5" customFormat="1" ht="15.75">
      <c r="A28" s="76" t="s">
        <v>37</v>
      </c>
      <c r="B28" s="72">
        <v>1033.6947319492</v>
      </c>
      <c r="C28" s="51"/>
      <c r="D28" s="52"/>
      <c r="E28" s="51"/>
      <c r="F28" s="62"/>
      <c r="G28" s="54"/>
      <c r="H28" s="63"/>
      <c r="I28" s="56"/>
      <c r="J28" s="57"/>
    </row>
    <row r="29" spans="1:10" s="5" customFormat="1" ht="15.75">
      <c r="A29" s="76" t="s">
        <v>38</v>
      </c>
      <c r="B29" s="72">
        <v>435.9329441419</v>
      </c>
      <c r="C29" s="51"/>
      <c r="D29" s="51"/>
      <c r="E29" s="51"/>
      <c r="F29" s="62"/>
      <c r="G29" s="51"/>
      <c r="H29" s="64"/>
      <c r="I29" s="56"/>
      <c r="J29" s="57"/>
    </row>
    <row r="30" spans="1:10" ht="15.75">
      <c r="A30" s="76" t="s">
        <v>39</v>
      </c>
      <c r="B30" s="67">
        <v>1469.6276760911</v>
      </c>
      <c r="C30" s="58"/>
      <c r="D30" s="58"/>
      <c r="E30" s="58"/>
      <c r="F30" s="58"/>
      <c r="G30" s="58"/>
      <c r="H30" s="58"/>
      <c r="I30" s="58"/>
      <c r="J30" s="59"/>
    </row>
    <row r="31" spans="1:11" ht="15.75" customHeight="1">
      <c r="A31" s="80"/>
      <c r="B31" s="31"/>
      <c r="C31" s="31"/>
      <c r="D31" s="31"/>
      <c r="E31" s="13"/>
      <c r="F31" s="13"/>
      <c r="G31" s="31"/>
      <c r="H31" s="13"/>
      <c r="I31" s="13"/>
      <c r="J31" s="13"/>
      <c r="K31" s="13"/>
    </row>
    <row r="33" spans="1:2" ht="15.75">
      <c r="A33" s="5"/>
      <c r="B33" s="18" t="s">
        <v>49</v>
      </c>
    </row>
    <row r="34" spans="1:2" ht="15.75">
      <c r="A34" s="81"/>
      <c r="B34" s="6" t="s">
        <v>1</v>
      </c>
    </row>
    <row r="35" spans="1:2" ht="32.25" customHeight="1">
      <c r="A35" s="76" t="s">
        <v>45</v>
      </c>
      <c r="B35" s="75">
        <v>1675</v>
      </c>
    </row>
    <row r="36" spans="1:2" ht="33" customHeight="1">
      <c r="A36" s="76" t="s">
        <v>46</v>
      </c>
      <c r="B36" s="75">
        <v>2914</v>
      </c>
    </row>
    <row r="37" spans="1:2" ht="34.5" customHeight="1">
      <c r="A37" s="76" t="s">
        <v>47</v>
      </c>
      <c r="B37" s="75">
        <v>2226</v>
      </c>
    </row>
    <row r="38" spans="1:2" ht="40.5" customHeight="1">
      <c r="A38" s="76" t="s">
        <v>48</v>
      </c>
      <c r="B38" s="75">
        <v>1125439</v>
      </c>
    </row>
    <row r="39" ht="15.75">
      <c r="J39" s="90"/>
    </row>
    <row r="40" ht="15.75">
      <c r="J40" s="89" t="s">
        <v>54</v>
      </c>
    </row>
  </sheetData>
  <mergeCells count="1">
    <mergeCell ref="A8:A9"/>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workbookViewId="0" topLeftCell="A1">
      <selection activeCell="A2" sqref="A2"/>
    </sheetView>
  </sheetViews>
  <sheetFormatPr defaultColWidth="9.140625" defaultRowHeight="12.75"/>
  <cols>
    <col min="1" max="1" width="133.7109375" style="25" customWidth="1"/>
    <col min="2" max="2" width="8.7109375" style="25" customWidth="1"/>
    <col min="3" max="3" width="17.28125" style="25" customWidth="1"/>
    <col min="4" max="16384" width="9.140625" style="25" customWidth="1"/>
  </cols>
  <sheetData>
    <row r="1" ht="31.5" customHeight="1">
      <c r="A1" s="42" t="s">
        <v>31</v>
      </c>
    </row>
    <row r="3" ht="15.75">
      <c r="A3" s="24" t="s">
        <v>20</v>
      </c>
    </row>
    <row r="5" ht="15.75">
      <c r="A5" s="24" t="s">
        <v>21</v>
      </c>
    </row>
    <row r="7" ht="15.75">
      <c r="A7" s="24" t="s">
        <v>22</v>
      </c>
    </row>
    <row r="9" spans="1:9" ht="111" customHeight="1">
      <c r="A9" s="41" t="s">
        <v>30</v>
      </c>
      <c r="B9" s="41"/>
      <c r="C9" s="41"/>
      <c r="D9" s="41"/>
      <c r="E9" s="41"/>
      <c r="F9" s="41"/>
      <c r="G9" s="41"/>
      <c r="H9" s="41"/>
      <c r="I9" s="41"/>
    </row>
    <row r="11" ht="15.75">
      <c r="A11" s="24" t="s">
        <v>23</v>
      </c>
    </row>
    <row r="13" ht="31.5">
      <c r="A13" s="42" t="s">
        <v>32</v>
      </c>
    </row>
    <row r="15" ht="31.5">
      <c r="A15" s="42" t="s">
        <v>33</v>
      </c>
    </row>
  </sheetData>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2008-02-01T11:32:42Z</cp:lastPrinted>
  <dcterms:created xsi:type="dcterms:W3CDTF">2002-10-28T15:13:22Z</dcterms:created>
  <dcterms:modified xsi:type="dcterms:W3CDTF">2009-09-16T11:54:28Z</dcterms:modified>
  <cp:category/>
  <cp:version/>
  <cp:contentType/>
  <cp:contentStatus/>
</cp:coreProperties>
</file>