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LT" sheetId="1" r:id="rId1"/>
    <sheet name="EN" sheetId="2" r:id="rId2"/>
    <sheet name="Sąvokos" sheetId="3" r:id="rId3"/>
  </sheets>
  <definedNames/>
  <calcPr fullCalcOnLoad="1"/>
</workbook>
</file>

<file path=xl/sharedStrings.xml><?xml version="1.0" encoding="utf-8"?>
<sst xmlns="http://schemas.openxmlformats.org/spreadsheetml/2006/main" count="91" uniqueCount="55">
  <si>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</si>
  <si>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</si>
  <si>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</si>
  <si>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</si>
  <si>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</si>
  <si>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</si>
  <si>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</si>
  <si>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</si>
  <si>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</si>
  <si>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</si>
  <si>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</si>
  <si>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</si>
  <si>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</si>
  <si>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</si>
  <si>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</si>
  <si>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</si>
  <si>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t>Bankas "Snoras"</t>
  </si>
  <si>
    <t>Sampo bankas</t>
  </si>
  <si>
    <t>Ūkio bankas</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</si>
  <si>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</si>
  <si>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</si>
  <si>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</si>
  <si>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</si>
  <si>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SEB Vilniaus bankas</t>
  </si>
  <si>
    <t>"Hansa lizingas"</t>
  </si>
  <si>
    <t xml:space="preserve"> Šiaulių bankas</t>
  </si>
  <si>
    <t>Nordea Finance Lithuania</t>
  </si>
  <si>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</si>
  <si>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</si>
  <si>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</si>
  <si>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</si>
  <si>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</si>
  <si>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</si>
  <si>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2007 III ketv.</t>
  </si>
  <si>
    <t>ASSOCIATION OF LITHUANIAN BANKS</t>
  </si>
  <si>
    <t>Factoring portfolio</t>
  </si>
  <si>
    <t>Local factoring</t>
  </si>
  <si>
    <t>International factoring</t>
  </si>
  <si>
    <t>Total:</t>
  </si>
  <si>
    <t>Factoring market share by portfolio</t>
  </si>
  <si>
    <t>Factoring turnover</t>
  </si>
  <si>
    <t>Factoring market share by turnover</t>
  </si>
  <si>
    <t>Limits of valid factoring contracts</t>
  </si>
  <si>
    <t>Limits of new factoring contracts</t>
  </si>
  <si>
    <t>Number of new factoring contracts in the end of period</t>
  </si>
  <si>
    <t>Number of valid factoring contracts in the end of period</t>
  </si>
  <si>
    <t>Number of factoring clients in the end of period</t>
  </si>
  <si>
    <t>Number of factorized VAT invoices in the end of period</t>
  </si>
  <si>
    <r>
      <t>Information on Factoring, 3</t>
    </r>
    <r>
      <rPr>
        <b/>
        <vertAlign val="superscript"/>
        <sz val="12"/>
        <color indexed="8"/>
        <rFont val="Times New Roman"/>
        <family val="1"/>
      </rPr>
      <t>rd</t>
    </r>
    <r>
      <rPr>
        <b/>
        <sz val="12"/>
        <color indexed="8"/>
        <rFont val="Times New Roman"/>
        <family val="1"/>
      </rPr>
      <t xml:space="preserve"> quarter 2007 (end of period), LTL million</t>
    </r>
  </si>
  <si>
    <t>Source: data presented by companies of factoring services</t>
  </si>
  <si>
    <t xml:space="preserve">Faktoringo ataskaita </t>
  </si>
  <si>
    <r>
      <t xml:space="preserve">Šaltinis: </t>
    </r>
    <r>
      <rPr>
        <sz val="8.5"/>
        <color indexed="8"/>
        <rFont val="Verdana"/>
        <family val="2"/>
      </rPr>
      <t>faktoringo paslaugas teikiančių įmonių pateikti duomenys</t>
    </r>
  </si>
  <si>
    <t>Total</t>
  </si>
  <si>
    <t>LTL million</t>
  </si>
  <si>
    <t>(numb.)</t>
  </si>
</sst>
</file>

<file path=xl/styles.xml><?xml version="1.0" encoding="utf-8"?>
<styleSheet xmlns="http://schemas.openxmlformats.org/spreadsheetml/2006/main">
  <numFmts count="2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18">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sz val="12"/>
      <color indexed="8"/>
      <name val="Times New Roman"/>
      <family val="1"/>
    </font>
    <font>
      <u val="single"/>
      <sz val="10"/>
      <color indexed="12"/>
      <name val="Arial"/>
      <family val="0"/>
    </font>
    <font>
      <u val="single"/>
      <sz val="10"/>
      <color indexed="36"/>
      <name val="Arial"/>
      <family val="0"/>
    </font>
    <font>
      <b/>
      <vertAlign val="superscript"/>
      <sz val="12"/>
      <color indexed="8"/>
      <name val="Times New Roman"/>
      <family val="1"/>
    </font>
    <font>
      <sz val="8.5"/>
      <color indexed="8"/>
      <name val="Verdana"/>
      <family val="2"/>
    </font>
    <font>
      <sz val="9"/>
      <color indexed="8"/>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 xfId="0" applyFont="1" applyBorder="1" applyAlignment="1" applyProtection="1">
      <alignment/>
      <protection/>
    </xf>
    <xf numFmtId="0" fontId="6" fillId="0" borderId="1" xfId="0" applyFont="1" applyBorder="1" applyAlignment="1" applyProtection="1">
      <alignment horizontal="center" vertical="center" wrapText="1"/>
      <protection/>
    </xf>
    <xf numFmtId="0" fontId="4" fillId="0" borderId="1" xfId="0" applyFont="1" applyBorder="1" applyAlignment="1" applyProtection="1">
      <alignment/>
      <protection/>
    </xf>
    <xf numFmtId="0" fontId="7" fillId="0" borderId="1"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 xfId="0" applyNumberFormat="1" applyFont="1" applyBorder="1" applyAlignment="1" applyProtection="1">
      <alignment horizontal="center"/>
      <protection/>
    </xf>
    <xf numFmtId="4" fontId="4" fillId="0" borderId="1" xfId="0" applyNumberFormat="1" applyFont="1" applyBorder="1" applyAlignment="1" applyProtection="1">
      <alignment horizontal="center"/>
      <protection locked="0"/>
    </xf>
    <xf numFmtId="4" fontId="1" fillId="0" borderId="1" xfId="0" applyNumberFormat="1" applyFont="1" applyBorder="1" applyAlignment="1" applyProtection="1">
      <alignment horizontal="center"/>
      <protection/>
    </xf>
    <xf numFmtId="4" fontId="1" fillId="0" borderId="1" xfId="0" applyNumberFormat="1" applyFont="1" applyBorder="1" applyAlignment="1" applyProtection="1">
      <alignment horizontal="center"/>
      <protection locked="0"/>
    </xf>
    <xf numFmtId="3" fontId="1" fillId="0" borderId="1" xfId="0" applyNumberFormat="1" applyFont="1" applyBorder="1" applyAlignment="1" applyProtection="1">
      <alignment horizontal="center"/>
      <protection locked="0"/>
    </xf>
    <xf numFmtId="0" fontId="7" fillId="0" borderId="1" xfId="0" applyFont="1" applyBorder="1" applyAlignment="1" applyProtection="1">
      <alignment horizontal="center" wrapText="1"/>
      <protection/>
    </xf>
    <xf numFmtId="10" fontId="4" fillId="0" borderId="1" xfId="21" applyNumberFormat="1" applyFont="1" applyBorder="1" applyAlignment="1" applyProtection="1">
      <alignment horizontal="center"/>
      <protection/>
    </xf>
    <xf numFmtId="0" fontId="2" fillId="0" borderId="1" xfId="0" applyFont="1" applyBorder="1" applyAlignment="1" applyProtection="1">
      <alignment horizontal="center"/>
      <protection/>
    </xf>
    <xf numFmtId="4" fontId="4" fillId="0" borderId="1"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2" xfId="0" applyFont="1" applyBorder="1" applyAlignment="1">
      <alignment horizontal="center" vertical="center" wrapText="1"/>
    </xf>
    <xf numFmtId="3" fontId="1" fillId="0" borderId="1" xfId="0" applyNumberFormat="1"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xf>
    <xf numFmtId="4" fontId="2" fillId="0" borderId="0" xfId="0" applyNumberFormat="1" applyFont="1" applyAlignment="1" applyProtection="1">
      <alignment/>
      <protection/>
    </xf>
    <xf numFmtId="172" fontId="10" fillId="0" borderId="0" xfId="0" applyNumberFormat="1" applyFont="1" applyBorder="1" applyAlignment="1" applyProtection="1">
      <alignment horizontal="center"/>
      <protection locked="0"/>
    </xf>
    <xf numFmtId="0" fontId="6" fillId="0" borderId="3" xfId="0" applyFont="1" applyBorder="1" applyAlignment="1" applyProtection="1">
      <alignment horizontal="center" vertical="center" wrapText="1"/>
      <protection/>
    </xf>
    <xf numFmtId="0" fontId="1" fillId="0" borderId="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4" fontId="2" fillId="0" borderId="3" xfId="0" applyNumberFormat="1" applyFont="1" applyBorder="1" applyAlignment="1" applyProtection="1">
      <alignment horizontal="center"/>
      <protection locked="0"/>
    </xf>
    <xf numFmtId="0" fontId="1" fillId="0" borderId="0" xfId="0" applyFont="1" applyAlignment="1" applyProtection="1">
      <alignment horizontal="center"/>
      <protection/>
    </xf>
    <xf numFmtId="4" fontId="2" fillId="0" borderId="1" xfId="0" applyNumberFormat="1" applyFont="1" applyBorder="1" applyAlignment="1" applyProtection="1">
      <alignment horizontal="center"/>
      <protection locked="0"/>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2" fillId="0" borderId="1" xfId="0" applyFont="1" applyFill="1" applyBorder="1" applyAlignment="1" applyProtection="1">
      <alignment horizontal="center"/>
      <protection/>
    </xf>
    <xf numFmtId="2" fontId="2" fillId="0" borderId="3" xfId="0" applyNumberFormat="1" applyFont="1" applyBorder="1" applyAlignment="1">
      <alignment horizontal="center"/>
    </xf>
    <xf numFmtId="0" fontId="2" fillId="0" borderId="1" xfId="0" applyFont="1" applyFill="1" applyBorder="1" applyAlignment="1">
      <alignment horizontal="center"/>
    </xf>
    <xf numFmtId="2" fontId="2" fillId="0" borderId="3" xfId="0" applyNumberFormat="1" applyFont="1" applyBorder="1" applyAlignment="1" applyProtection="1">
      <alignment horizontal="center"/>
      <protection locked="0"/>
    </xf>
    <xf numFmtId="4" fontId="2" fillId="0" borderId="1" xfId="0" applyNumberFormat="1" applyFont="1" applyFill="1" applyBorder="1" applyAlignment="1" applyProtection="1">
      <alignment horizontal="center"/>
      <protection/>
    </xf>
    <xf numFmtId="2" fontId="2" fillId="0" borderId="1" xfId="0" applyNumberFormat="1" applyFont="1" applyFill="1" applyBorder="1" applyAlignment="1">
      <alignment horizontal="center" vertical="top"/>
    </xf>
    <xf numFmtId="2" fontId="2" fillId="0" borderId="1" xfId="0" applyNumberFormat="1" applyFont="1" applyFill="1" applyBorder="1" applyAlignment="1" applyProtection="1">
      <alignment horizontal="center"/>
      <protection locked="0"/>
    </xf>
    <xf numFmtId="2" fontId="2" fillId="0" borderId="1" xfId="0" applyNumberFormat="1" applyFont="1" applyBorder="1" applyAlignment="1" applyProtection="1">
      <alignment horizontal="center"/>
      <protection locked="0"/>
    </xf>
    <xf numFmtId="0" fontId="2" fillId="0" borderId="1" xfId="0" applyNumberFormat="1" applyFont="1" applyFill="1" applyBorder="1" applyAlignment="1" applyProtection="1">
      <alignment horizontal="center"/>
      <protection locked="0"/>
    </xf>
    <xf numFmtId="0" fontId="1" fillId="0" borderId="0" xfId="0" applyFont="1" applyAlignment="1" applyProtection="1">
      <alignment vertical="top" wrapText="1" readingOrder="1"/>
      <protection locked="0"/>
    </xf>
    <xf numFmtId="0" fontId="1" fillId="0" borderId="0" xfId="0" applyFont="1" applyAlignment="1">
      <alignment vertical="top" wrapText="1"/>
    </xf>
    <xf numFmtId="3" fontId="1" fillId="0" borderId="0"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locked="0"/>
    </xf>
    <xf numFmtId="4" fontId="2" fillId="0" borderId="0" xfId="0" applyNumberFormat="1" applyFont="1" applyBorder="1" applyAlignment="1" applyProtection="1">
      <alignment horizontal="center"/>
      <protection locked="0"/>
    </xf>
    <xf numFmtId="0" fontId="2" fillId="0" borderId="0" xfId="0" applyFont="1" applyFill="1" applyBorder="1" applyAlignment="1" applyProtection="1">
      <alignment horizontal="center"/>
      <protection/>
    </xf>
    <xf numFmtId="2" fontId="2" fillId="0" borderId="0" xfId="0" applyNumberFormat="1" applyFont="1" applyBorder="1" applyAlignment="1">
      <alignment horizontal="center"/>
    </xf>
    <xf numFmtId="4" fontId="2" fillId="0" borderId="0" xfId="0" applyNumberFormat="1" applyFont="1" applyFill="1" applyBorder="1" applyAlignment="1">
      <alignment horizontal="center"/>
    </xf>
    <xf numFmtId="2" fontId="2" fillId="0" borderId="0" xfId="0" applyNumberFormat="1" applyFont="1" applyBorder="1" applyAlignment="1" applyProtection="1">
      <alignment horizontal="center"/>
      <protection locked="0"/>
    </xf>
    <xf numFmtId="4" fontId="4" fillId="0" borderId="0" xfId="0" applyNumberFormat="1" applyFont="1" applyBorder="1" applyAlignment="1" applyProtection="1">
      <alignment horizontal="center"/>
      <protection locked="0"/>
    </xf>
    <xf numFmtId="4" fontId="1" fillId="0" borderId="0" xfId="0" applyNumberFormat="1" applyFont="1" applyBorder="1" applyAlignment="1" applyProtection="1">
      <alignment horizontal="center"/>
      <protection/>
    </xf>
    <xf numFmtId="0" fontId="7" fillId="0" borderId="0" xfId="0" applyFont="1" applyBorder="1" applyAlignment="1" applyProtection="1">
      <alignment horizontal="center" wrapText="1"/>
      <protection/>
    </xf>
    <xf numFmtId="0" fontId="2" fillId="0" borderId="0" xfId="0" applyFont="1" applyBorder="1" applyAlignment="1" applyProtection="1">
      <alignment horizontal="center"/>
      <protection/>
    </xf>
    <xf numFmtId="4" fontId="2" fillId="0" borderId="0" xfId="0" applyNumberFormat="1" applyFont="1" applyFill="1" applyBorder="1" applyAlignment="1" applyProtection="1">
      <alignment horizontal="center"/>
      <protection/>
    </xf>
    <xf numFmtId="2" fontId="2" fillId="0" borderId="0" xfId="0" applyNumberFormat="1" applyFont="1" applyFill="1" applyBorder="1" applyAlignment="1">
      <alignment horizontal="center"/>
    </xf>
    <xf numFmtId="4" fontId="4" fillId="0" borderId="0" xfId="0" applyNumberFormat="1" applyFont="1" applyBorder="1" applyAlignment="1" applyProtection="1">
      <alignment horizontal="center"/>
      <protection/>
    </xf>
    <xf numFmtId="2" fontId="2" fillId="0" borderId="0" xfId="0" applyNumberFormat="1" applyFont="1" applyFill="1" applyBorder="1" applyAlignment="1" applyProtection="1">
      <alignment horizontal="center"/>
      <protection locked="0"/>
    </xf>
    <xf numFmtId="3" fontId="1" fillId="0" borderId="6" xfId="0" applyNumberFormat="1" applyFont="1" applyBorder="1" applyAlignment="1" applyProtection="1">
      <alignment horizontal="center"/>
      <protection/>
    </xf>
    <xf numFmtId="0" fontId="1" fillId="0" borderId="7" xfId="0" applyFont="1" applyBorder="1" applyAlignment="1">
      <alignment wrapText="1"/>
    </xf>
    <xf numFmtId="0" fontId="10" fillId="0" borderId="0" xfId="0" applyFont="1" applyAlignment="1">
      <alignment horizontal="justify"/>
    </xf>
    <xf numFmtId="0" fontId="12" fillId="0" borderId="7" xfId="0" applyFont="1" applyBorder="1" applyAlignment="1">
      <alignment wrapText="1"/>
    </xf>
    <xf numFmtId="0" fontId="10" fillId="0" borderId="7" xfId="0" applyFont="1" applyBorder="1" applyAlignment="1">
      <alignment wrapText="1"/>
    </xf>
    <xf numFmtId="0" fontId="4" fillId="0" borderId="1" xfId="0" applyFont="1" applyBorder="1" applyAlignment="1" applyProtection="1">
      <alignment horizontal="left"/>
      <protection/>
    </xf>
    <xf numFmtId="0" fontId="4" fillId="0" borderId="0" xfId="0" applyFont="1" applyBorder="1" applyAlignment="1" applyProtection="1">
      <alignment horizontal="left"/>
      <protection/>
    </xf>
    <xf numFmtId="0" fontId="2" fillId="0" borderId="2" xfId="0" applyFont="1" applyBorder="1" applyAlignment="1">
      <alignment horizontal="center" vertical="center" wrapText="1"/>
    </xf>
    <xf numFmtId="0" fontId="10" fillId="0" borderId="7" xfId="0" applyFont="1" applyBorder="1" applyAlignment="1">
      <alignment horizontal="left" wrapText="1"/>
    </xf>
    <xf numFmtId="0" fontId="16" fillId="0" borderId="0" xfId="0" applyFont="1" applyAlignment="1">
      <alignment horizontal="right"/>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0" xfId="0" applyFont="1" applyAlignment="1">
      <alignment horizontal="right"/>
    </xf>
    <xf numFmtId="0" fontId="8" fillId="0" borderId="0" xfId="0" applyFont="1" applyBorder="1" applyAlignment="1" applyProtection="1">
      <alignment horizontal="center" wrapText="1"/>
      <protection/>
    </xf>
    <xf numFmtId="0" fontId="2" fillId="0" borderId="1" xfId="0" applyFont="1"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1"/>
  <sheetViews>
    <sheetView tabSelected="1" zoomScale="75" zoomScaleNormal="75" workbookViewId="0" topLeftCell="A1">
      <selection activeCell="G25" sqref="G25"/>
    </sheetView>
  </sheetViews>
  <sheetFormatPr defaultColWidth="9.140625" defaultRowHeight="12.75"/>
  <cols>
    <col min="1" max="1" width="48.57421875" style="2" customWidth="1"/>
    <col min="2" max="2" width="13.57421875" style="41" customWidth="1"/>
    <col min="3" max="3" width="13.140625" style="2" customWidth="1"/>
    <col min="4" max="4" width="13.7109375" style="2" customWidth="1"/>
    <col min="5" max="5" width="12.7109375" style="2" customWidth="1"/>
    <col min="6" max="6" width="13.421875" style="2" customWidth="1"/>
    <col min="7" max="7" width="13.28125" style="2" customWidth="1"/>
    <col min="8" max="8" width="12.7109375" style="2" customWidth="1"/>
    <col min="9" max="9" width="13.00390625" style="2" customWidth="1"/>
    <col min="10" max="10" width="13.57421875" style="2" customWidth="1"/>
    <col min="11" max="11" width="13.7109375" style="2" customWidth="1"/>
    <col min="12" max="16384" width="9.140625" style="2" customWidth="1"/>
  </cols>
  <sheetData>
    <row r="1" spans="1:11" ht="15.75">
      <c r="A1" s="1" t="s">
        <v>28</v>
      </c>
      <c r="B1" s="38"/>
      <c r="C1" s="1"/>
      <c r="D1" s="1"/>
      <c r="E1" s="1"/>
      <c r="F1" s="1"/>
      <c r="G1" s="1"/>
      <c r="H1" s="1"/>
      <c r="I1" s="1"/>
      <c r="J1" s="1"/>
      <c r="K1" s="1"/>
    </row>
    <row r="2" spans="1:11" ht="15.75">
      <c r="A2" s="1"/>
      <c r="B2" s="38"/>
      <c r="C2" s="1"/>
      <c r="D2" s="1"/>
      <c r="E2" s="1"/>
      <c r="F2" s="1"/>
      <c r="G2" s="1"/>
      <c r="H2" s="1"/>
      <c r="I2" s="1"/>
      <c r="J2" s="1"/>
      <c r="K2" s="1"/>
    </row>
    <row r="3" spans="1:11" ht="15.75">
      <c r="A3" s="1"/>
      <c r="B3" s="38"/>
      <c r="C3" s="1"/>
      <c r="D3" s="1"/>
      <c r="E3" s="1"/>
      <c r="F3" s="1"/>
      <c r="G3" s="1"/>
      <c r="H3" s="1"/>
      <c r="I3" s="1"/>
      <c r="J3" s="1"/>
      <c r="K3" s="1"/>
    </row>
    <row r="4" spans="1:11" ht="15.75">
      <c r="A4" s="1"/>
      <c r="B4" s="38"/>
      <c r="C4" s="1"/>
      <c r="D4" s="1"/>
      <c r="E4" s="1"/>
      <c r="F4" s="1"/>
      <c r="G4" s="1"/>
      <c r="H4" s="1"/>
      <c r="I4" s="1"/>
      <c r="J4" s="1"/>
      <c r="K4" s="1"/>
    </row>
    <row r="5" spans="1:11" ht="15.75">
      <c r="A5" s="1" t="s">
        <v>50</v>
      </c>
      <c r="B5" s="30" t="s">
        <v>33</v>
      </c>
      <c r="C5" s="25"/>
      <c r="D5" s="3"/>
      <c r="E5" s="3"/>
      <c r="F5" s="3"/>
      <c r="G5" s="3"/>
      <c r="H5" s="3"/>
      <c r="I5" s="3"/>
      <c r="J5" s="3"/>
      <c r="K5" s="3"/>
    </row>
    <row r="6" spans="1:10" ht="15.75">
      <c r="A6" s="4"/>
      <c r="B6" s="5"/>
      <c r="C6" s="5"/>
      <c r="D6" s="5"/>
      <c r="E6" s="5"/>
      <c r="F6" s="5"/>
      <c r="G6" s="5"/>
      <c r="H6" s="5"/>
      <c r="I6" s="5"/>
      <c r="J6" s="24" t="s">
        <v>0</v>
      </c>
    </row>
    <row r="7" spans="1:11" ht="15.75">
      <c r="A7" s="6"/>
      <c r="B7" s="24"/>
      <c r="C7" s="6"/>
      <c r="D7" s="6"/>
      <c r="E7" s="6"/>
      <c r="F7" s="6"/>
      <c r="G7" s="6"/>
      <c r="H7" s="6"/>
      <c r="I7" s="6"/>
      <c r="J7" s="6"/>
      <c r="K7" s="6"/>
    </row>
    <row r="8" spans="1:11" ht="72.75" customHeight="1">
      <c r="A8" s="78"/>
      <c r="B8" s="36" t="s">
        <v>24</v>
      </c>
      <c r="C8" s="35" t="s">
        <v>25</v>
      </c>
      <c r="D8" s="35" t="s">
        <v>18</v>
      </c>
      <c r="E8" s="35" t="s">
        <v>16</v>
      </c>
      <c r="F8" s="35" t="s">
        <v>23</v>
      </c>
      <c r="G8" s="35" t="s">
        <v>27</v>
      </c>
      <c r="H8" s="35" t="s">
        <v>17</v>
      </c>
      <c r="I8" s="35" t="s">
        <v>26</v>
      </c>
      <c r="J8" s="7" t="s">
        <v>1</v>
      </c>
      <c r="K8" s="8"/>
    </row>
    <row r="9" spans="1:10" ht="24" customHeight="1">
      <c r="A9" s="79"/>
      <c r="B9" s="31" t="s">
        <v>2</v>
      </c>
      <c r="C9" s="10" t="s">
        <v>2</v>
      </c>
      <c r="D9" s="10" t="s">
        <v>2</v>
      </c>
      <c r="E9" s="10" t="s">
        <v>2</v>
      </c>
      <c r="F9" s="10" t="s">
        <v>2</v>
      </c>
      <c r="G9" s="10" t="s">
        <v>2</v>
      </c>
      <c r="H9" s="10" t="s">
        <v>2</v>
      </c>
      <c r="I9" s="10" t="s">
        <v>2</v>
      </c>
      <c r="J9" s="10" t="s">
        <v>2</v>
      </c>
    </row>
    <row r="10" spans="1:10" ht="15.75">
      <c r="A10" s="32" t="s">
        <v>3</v>
      </c>
      <c r="B10" s="15"/>
      <c r="C10" s="15"/>
      <c r="D10" s="15"/>
      <c r="E10" s="15"/>
      <c r="F10" s="15"/>
      <c r="G10" s="15"/>
      <c r="H10" s="15"/>
      <c r="I10" s="15"/>
      <c r="J10" s="15"/>
    </row>
    <row r="11" spans="1:10" s="6" customFormat="1" ht="15.75">
      <c r="A11" s="11" t="s">
        <v>4</v>
      </c>
      <c r="B11" s="37">
        <v>599.2353420300009</v>
      </c>
      <c r="C11" s="37">
        <v>41.99</v>
      </c>
      <c r="D11" s="37">
        <v>40.71</v>
      </c>
      <c r="E11" s="37">
        <v>1.31</v>
      </c>
      <c r="F11" s="42">
        <v>432.48</v>
      </c>
      <c r="G11" s="43">
        <v>79.57351427</v>
      </c>
      <c r="H11" s="44">
        <v>42.74</v>
      </c>
      <c r="I11" s="45">
        <v>57.74</v>
      </c>
      <c r="J11" s="16">
        <f>SUM(B11:I11)</f>
        <v>1295.7788563000008</v>
      </c>
    </row>
    <row r="12" spans="1:10" s="6" customFormat="1" ht="15.75">
      <c r="A12" s="11" t="s">
        <v>5</v>
      </c>
      <c r="B12" s="37">
        <v>100.70466559999997</v>
      </c>
      <c r="C12" s="37">
        <v>2.98</v>
      </c>
      <c r="D12" s="37">
        <v>130.59</v>
      </c>
      <c r="E12" s="37">
        <v>0</v>
      </c>
      <c r="F12" s="46">
        <v>104.21</v>
      </c>
      <c r="G12" s="37">
        <v>0</v>
      </c>
      <c r="H12" s="47">
        <v>23.21</v>
      </c>
      <c r="I12" s="45">
        <v>101.92</v>
      </c>
      <c r="J12" s="16">
        <f>SUM(B12:I12)</f>
        <v>463.61466559999997</v>
      </c>
    </row>
    <row r="13" spans="1:11" ht="15.75">
      <c r="A13" s="9" t="s">
        <v>6</v>
      </c>
      <c r="B13" s="17">
        <f>SUM(B11:B12)</f>
        <v>699.9400076300009</v>
      </c>
      <c r="C13" s="17">
        <f aca="true" t="shared" si="0" ref="C13:I13">SUM(C11:C12)</f>
        <v>44.97</v>
      </c>
      <c r="D13" s="17">
        <f t="shared" si="0"/>
        <v>171.3</v>
      </c>
      <c r="E13" s="17">
        <f t="shared" si="0"/>
        <v>1.31</v>
      </c>
      <c r="F13" s="17">
        <f t="shared" si="0"/>
        <v>536.69</v>
      </c>
      <c r="G13" s="17">
        <f t="shared" si="0"/>
        <v>79.57351427</v>
      </c>
      <c r="H13" s="17">
        <f t="shared" si="0"/>
        <v>65.95</v>
      </c>
      <c r="I13" s="17">
        <f t="shared" si="0"/>
        <v>159.66</v>
      </c>
      <c r="J13" s="18">
        <f>B13+C13+D13+E13+F13+G13+H13+I13</f>
        <v>1759.3935219000011</v>
      </c>
      <c r="K13" s="29"/>
    </row>
    <row r="14" spans="1:10" ht="15.75">
      <c r="A14" s="11" t="s">
        <v>7</v>
      </c>
      <c r="B14" s="21">
        <f aca="true" t="shared" si="1" ref="B14:J14">IF($J$13=0,"",B13/$J$13)</f>
        <v>0.3978302744198597</v>
      </c>
      <c r="C14" s="21">
        <f t="shared" si="1"/>
        <v>0.025559944060403312</v>
      </c>
      <c r="D14" s="21">
        <f t="shared" si="1"/>
        <v>0.09736309578712671</v>
      </c>
      <c r="E14" s="21">
        <f t="shared" si="1"/>
        <v>0.0007445747547059893</v>
      </c>
      <c r="F14" s="21">
        <f t="shared" si="1"/>
        <v>0.30504261458256293</v>
      </c>
      <c r="G14" s="21">
        <f t="shared" si="1"/>
        <v>0.045227809060060145</v>
      </c>
      <c r="H14" s="21">
        <f t="shared" si="1"/>
        <v>0.0374845076892061</v>
      </c>
      <c r="I14" s="21">
        <f t="shared" si="1"/>
        <v>0.090747179646075</v>
      </c>
      <c r="J14" s="21">
        <f t="shared" si="1"/>
        <v>1</v>
      </c>
    </row>
    <row r="15" spans="1:10" ht="15.75">
      <c r="A15" s="9"/>
      <c r="B15" s="15"/>
      <c r="C15" s="15"/>
      <c r="D15" s="15"/>
      <c r="E15" s="15"/>
      <c r="F15" s="15"/>
      <c r="G15" s="15"/>
      <c r="H15" s="15"/>
      <c r="I15" s="15"/>
      <c r="J15" s="15"/>
    </row>
    <row r="16" spans="1:10" ht="15.75">
      <c r="A16" s="9" t="s">
        <v>8</v>
      </c>
      <c r="B16" s="15"/>
      <c r="C16" s="15"/>
      <c r="D16" s="15"/>
      <c r="E16" s="15"/>
      <c r="F16" s="15"/>
      <c r="G16" s="15"/>
      <c r="H16" s="15"/>
      <c r="I16" s="15"/>
      <c r="J16" s="15"/>
    </row>
    <row r="17" spans="1:10" s="6" customFormat="1" ht="15.75">
      <c r="A17" s="11" t="s">
        <v>4</v>
      </c>
      <c r="B17" s="39">
        <v>2289.4230840400005</v>
      </c>
      <c r="C17" s="39">
        <v>159.35</v>
      </c>
      <c r="D17" s="39">
        <v>125.29</v>
      </c>
      <c r="E17" s="39">
        <v>5.01</v>
      </c>
      <c r="F17" s="46">
        <v>1322.83</v>
      </c>
      <c r="G17" s="43">
        <v>235.96987928</v>
      </c>
      <c r="H17" s="48">
        <v>198.9</v>
      </c>
      <c r="I17" s="49">
        <v>120.5</v>
      </c>
      <c r="J17" s="16">
        <f>SUM(B17:I17)</f>
        <v>4457.27296332</v>
      </c>
    </row>
    <row r="18" spans="1:10" s="6" customFormat="1" ht="15.75">
      <c r="A18" s="11" t="s">
        <v>5</v>
      </c>
      <c r="B18" s="39">
        <v>492.71277974000003</v>
      </c>
      <c r="C18" s="39">
        <v>13.19</v>
      </c>
      <c r="D18" s="39">
        <v>547.53</v>
      </c>
      <c r="E18" s="39">
        <v>0</v>
      </c>
      <c r="F18" s="46">
        <v>535.77</v>
      </c>
      <c r="G18" s="37">
        <v>0</v>
      </c>
      <c r="H18" s="50">
        <v>80.29</v>
      </c>
      <c r="I18" s="49">
        <v>389.8</v>
      </c>
      <c r="J18" s="16">
        <f>SUM(B18:I18)</f>
        <v>2059.2927797400002</v>
      </c>
    </row>
    <row r="19" spans="1:11" ht="15.75">
      <c r="A19" s="9" t="s">
        <v>6</v>
      </c>
      <c r="B19" s="17">
        <f>SUM(B17:B18)</f>
        <v>2782.1358637800004</v>
      </c>
      <c r="C19" s="17">
        <f aca="true" t="shared" si="2" ref="C19:I19">SUM(C17:C18)</f>
        <v>172.54</v>
      </c>
      <c r="D19" s="17">
        <f t="shared" si="2"/>
        <v>672.8199999999999</v>
      </c>
      <c r="E19" s="17">
        <f t="shared" si="2"/>
        <v>5.01</v>
      </c>
      <c r="F19" s="17">
        <f t="shared" si="2"/>
        <v>1858.6</v>
      </c>
      <c r="G19" s="17">
        <f t="shared" si="2"/>
        <v>235.96987928</v>
      </c>
      <c r="H19" s="17">
        <f t="shared" si="2"/>
        <v>279.19</v>
      </c>
      <c r="I19" s="17">
        <f t="shared" si="2"/>
        <v>510.3</v>
      </c>
      <c r="J19" s="17">
        <f>B19+C19+D19+E19+F19+G19+H19+I19</f>
        <v>6516.5657430599995</v>
      </c>
      <c r="K19" s="29"/>
    </row>
    <row r="20" spans="1:10" s="6" customFormat="1" ht="15.75">
      <c r="A20" s="11" t="s">
        <v>9</v>
      </c>
      <c r="B20" s="21">
        <f aca="true" t="shared" si="3" ref="B20:J20">IF($J$19=0,"",B19/$J$19)</f>
        <v>0.4269328314139874</v>
      </c>
      <c r="C20" s="21">
        <f t="shared" si="3"/>
        <v>0.026477136394081703</v>
      </c>
      <c r="D20" s="21">
        <f t="shared" si="3"/>
        <v>0.10324763480158833</v>
      </c>
      <c r="E20" s="21">
        <f t="shared" si="3"/>
        <v>0.0007688098605213245</v>
      </c>
      <c r="F20" s="21">
        <f t="shared" si="3"/>
        <v>0.28521157819659354</v>
      </c>
      <c r="G20" s="21">
        <f t="shared" si="3"/>
        <v>0.036210772450397326</v>
      </c>
      <c r="H20" s="21">
        <f t="shared" si="3"/>
        <v>0.04284311875428116</v>
      </c>
      <c r="I20" s="21">
        <f t="shared" si="3"/>
        <v>0.07830811812854929</v>
      </c>
      <c r="J20" s="21">
        <f t="shared" si="3"/>
        <v>1</v>
      </c>
    </row>
    <row r="21" spans="1:10" ht="15.75">
      <c r="A21" s="9"/>
      <c r="B21" s="68"/>
      <c r="C21" s="53"/>
      <c r="D21" s="53"/>
      <c r="E21" s="53"/>
      <c r="F21" s="53"/>
      <c r="G21" s="53"/>
      <c r="H21" s="53"/>
      <c r="I21" s="53"/>
      <c r="J21" s="53"/>
    </row>
    <row r="22" spans="1:10" ht="15.75">
      <c r="A22" s="9" t="s">
        <v>10</v>
      </c>
      <c r="B22" s="19"/>
      <c r="C22" s="54"/>
      <c r="D22" s="54"/>
      <c r="E22" s="54"/>
      <c r="F22" s="54"/>
      <c r="G22" s="54"/>
      <c r="H22" s="54"/>
      <c r="I22" s="54"/>
      <c r="J22" s="54"/>
    </row>
    <row r="23" spans="1:10" s="6" customFormat="1" ht="15.75">
      <c r="A23" s="11" t="s">
        <v>4</v>
      </c>
      <c r="B23" s="16">
        <v>2121.7200837400005</v>
      </c>
      <c r="C23" s="55"/>
      <c r="D23" s="55"/>
      <c r="E23" s="55"/>
      <c r="F23" s="56"/>
      <c r="G23" s="57"/>
      <c r="H23" s="58"/>
      <c r="I23" s="59"/>
      <c r="J23" s="60"/>
    </row>
    <row r="24" spans="1:10" s="6" customFormat="1" ht="15.75">
      <c r="A24" s="11" t="s">
        <v>5</v>
      </c>
      <c r="B24" s="16">
        <v>803.6570411</v>
      </c>
      <c r="C24" s="55"/>
      <c r="D24" s="55"/>
      <c r="E24" s="55"/>
      <c r="F24" s="56"/>
      <c r="G24" s="55"/>
      <c r="H24" s="58"/>
      <c r="I24" s="59"/>
      <c r="J24" s="60"/>
    </row>
    <row r="25" spans="1:10" ht="15.75">
      <c r="A25" s="9" t="s">
        <v>6</v>
      </c>
      <c r="B25" s="17">
        <v>2925.3771248400003</v>
      </c>
      <c r="C25" s="61"/>
      <c r="D25" s="61"/>
      <c r="E25" s="61"/>
      <c r="F25" s="61"/>
      <c r="G25" s="61"/>
      <c r="H25" s="61"/>
      <c r="I25" s="61"/>
      <c r="J25" s="61"/>
    </row>
    <row r="26" spans="1:10" ht="15.75" customHeight="1">
      <c r="A26" s="12"/>
      <c r="B26" s="20"/>
      <c r="C26" s="62"/>
      <c r="D26" s="62"/>
      <c r="E26" s="62"/>
      <c r="F26" s="62"/>
      <c r="G26" s="62"/>
      <c r="H26" s="62"/>
      <c r="I26" s="62"/>
      <c r="J26" s="62"/>
    </row>
    <row r="27" spans="1:10" ht="15.75">
      <c r="A27" s="9" t="s">
        <v>11</v>
      </c>
      <c r="B27" s="22"/>
      <c r="C27" s="63"/>
      <c r="D27" s="63"/>
      <c r="E27" s="63"/>
      <c r="F27" s="63"/>
      <c r="G27" s="63"/>
      <c r="H27" s="63"/>
      <c r="I27" s="63"/>
      <c r="J27" s="63"/>
    </row>
    <row r="28" spans="1:10" s="6" customFormat="1" ht="15.75">
      <c r="A28" s="11" t="s">
        <v>4</v>
      </c>
      <c r="B28" s="23">
        <v>699.097663972</v>
      </c>
      <c r="C28" s="55"/>
      <c r="D28" s="55"/>
      <c r="E28" s="55"/>
      <c r="F28" s="64"/>
      <c r="G28" s="57"/>
      <c r="H28" s="65"/>
      <c r="I28" s="59"/>
      <c r="J28" s="66"/>
    </row>
    <row r="29" spans="1:10" s="6" customFormat="1" ht="15.75">
      <c r="A29" s="11" t="s">
        <v>5</v>
      </c>
      <c r="B29" s="23">
        <v>260.0279895171</v>
      </c>
      <c r="C29" s="55"/>
      <c r="D29" s="55"/>
      <c r="E29" s="55"/>
      <c r="F29" s="64"/>
      <c r="G29" s="55"/>
      <c r="H29" s="67"/>
      <c r="I29" s="59"/>
      <c r="J29" s="66"/>
    </row>
    <row r="30" spans="1:10" ht="15.75">
      <c r="A30" s="9" t="s">
        <v>6</v>
      </c>
      <c r="B30" s="17">
        <v>959.1256534891</v>
      </c>
      <c r="C30" s="61"/>
      <c r="D30" s="61"/>
      <c r="E30" s="61"/>
      <c r="F30" s="61"/>
      <c r="G30" s="61"/>
      <c r="H30" s="61"/>
      <c r="I30" s="61"/>
      <c r="J30" s="61"/>
    </row>
    <row r="31" spans="1:11" ht="15.75" customHeight="1">
      <c r="A31" s="13"/>
      <c r="B31" s="40"/>
      <c r="C31" s="14"/>
      <c r="D31" s="14"/>
      <c r="E31" s="14"/>
      <c r="F31" s="14"/>
      <c r="G31" s="14"/>
      <c r="H31" s="14"/>
      <c r="I31" s="14"/>
      <c r="J31" s="14"/>
      <c r="K31" s="14"/>
    </row>
    <row r="33" spans="1:2" ht="15.75">
      <c r="A33" s="26"/>
      <c r="B33" s="7" t="s">
        <v>1</v>
      </c>
    </row>
    <row r="34" spans="1:2" ht="31.5">
      <c r="A34" s="84" t="s">
        <v>12</v>
      </c>
      <c r="B34" s="28">
        <v>1192</v>
      </c>
    </row>
    <row r="35" spans="1:2" ht="15.75">
      <c r="A35" s="84"/>
      <c r="B35" s="28"/>
    </row>
    <row r="36" spans="1:2" ht="31.5">
      <c r="A36" s="84" t="s">
        <v>13</v>
      </c>
      <c r="B36" s="28">
        <v>2711</v>
      </c>
    </row>
    <row r="37" spans="1:2" ht="15.75">
      <c r="A37" s="84"/>
      <c r="B37" s="28"/>
    </row>
    <row r="38" spans="1:2" ht="31.5">
      <c r="A38" s="84" t="s">
        <v>14</v>
      </c>
      <c r="B38" s="28">
        <v>2087</v>
      </c>
    </row>
    <row r="39" spans="1:2" ht="15.75">
      <c r="A39" s="84"/>
      <c r="B39" s="27"/>
    </row>
    <row r="40" spans="1:2" ht="31.5">
      <c r="A40" s="84" t="s">
        <v>15</v>
      </c>
      <c r="B40" s="28">
        <v>814207</v>
      </c>
    </row>
    <row r="41" ht="15.75">
      <c r="J41" s="82" t="s">
        <v>51</v>
      </c>
    </row>
  </sheetData>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K44"/>
  <sheetViews>
    <sheetView zoomScale="75" zoomScaleNormal="75" workbookViewId="0" topLeftCell="A1">
      <selection activeCell="K27" sqref="K27"/>
    </sheetView>
  </sheetViews>
  <sheetFormatPr defaultColWidth="9.140625" defaultRowHeight="12.75"/>
  <cols>
    <col min="1" max="1" width="53.8515625" style="2" customWidth="1"/>
    <col min="2" max="2" width="13.57421875" style="41" customWidth="1"/>
    <col min="3" max="3" width="13.140625" style="2" customWidth="1"/>
    <col min="4" max="4" width="13.7109375" style="2" customWidth="1"/>
    <col min="5" max="5" width="12.7109375" style="2" customWidth="1"/>
    <col min="6" max="6" width="13.421875" style="2" customWidth="1"/>
    <col min="7" max="7" width="13.28125" style="2" customWidth="1"/>
    <col min="8" max="8" width="12.7109375" style="2" customWidth="1"/>
    <col min="9" max="9" width="13.00390625" style="2" customWidth="1"/>
    <col min="10" max="10" width="13.57421875" style="2" customWidth="1"/>
    <col min="11" max="11" width="13.7109375" style="2" customWidth="1"/>
    <col min="12" max="16384" width="9.140625" style="2" customWidth="1"/>
  </cols>
  <sheetData>
    <row r="1" spans="1:11" ht="15.75">
      <c r="A1" s="1" t="s">
        <v>34</v>
      </c>
      <c r="B1" s="38"/>
      <c r="C1" s="1"/>
      <c r="D1" s="1"/>
      <c r="E1" s="1"/>
      <c r="F1" s="1"/>
      <c r="G1" s="1"/>
      <c r="H1" s="1"/>
      <c r="I1" s="1"/>
      <c r="J1" s="1"/>
      <c r="K1" s="1"/>
    </row>
    <row r="2" spans="1:11" ht="15.75">
      <c r="A2" s="1"/>
      <c r="B2" s="38"/>
      <c r="C2" s="1"/>
      <c r="D2" s="1"/>
      <c r="E2" s="1"/>
      <c r="F2" s="1"/>
      <c r="G2" s="1"/>
      <c r="H2" s="1"/>
      <c r="I2" s="1"/>
      <c r="J2" s="1"/>
      <c r="K2" s="1"/>
    </row>
    <row r="3" spans="1:11" ht="15.75">
      <c r="A3" s="1"/>
      <c r="B3" s="38"/>
      <c r="C3" s="1"/>
      <c r="D3" s="1"/>
      <c r="E3" s="1"/>
      <c r="F3" s="1"/>
      <c r="G3" s="1"/>
      <c r="H3" s="1"/>
      <c r="I3" s="1"/>
      <c r="J3" s="1"/>
      <c r="K3" s="1"/>
    </row>
    <row r="4" spans="1:11" ht="15.75">
      <c r="A4" s="1"/>
      <c r="B4" s="38"/>
      <c r="C4" s="1"/>
      <c r="D4" s="1"/>
      <c r="E4" s="1"/>
      <c r="F4" s="1"/>
      <c r="G4" s="1"/>
      <c r="H4" s="1"/>
      <c r="I4" s="1"/>
      <c r="J4" s="1"/>
      <c r="K4" s="1"/>
    </row>
    <row r="5" spans="1:11" ht="31.5" customHeight="1">
      <c r="A5" s="70" t="s">
        <v>48</v>
      </c>
      <c r="B5" s="30"/>
      <c r="C5" s="25"/>
      <c r="D5" s="3"/>
      <c r="E5" s="3"/>
      <c r="F5" s="3"/>
      <c r="G5" s="3"/>
      <c r="H5" s="3"/>
      <c r="I5" s="3"/>
      <c r="J5" s="3"/>
      <c r="K5" s="3"/>
    </row>
    <row r="6" spans="1:10" ht="15.75">
      <c r="A6" s="4"/>
      <c r="B6" s="5"/>
      <c r="C6" s="5"/>
      <c r="D6" s="5"/>
      <c r="E6" s="5"/>
      <c r="F6" s="5"/>
      <c r="G6" s="5"/>
      <c r="H6" s="5"/>
      <c r="I6" s="5"/>
      <c r="J6" s="24" t="s">
        <v>53</v>
      </c>
    </row>
    <row r="7" spans="1:11" ht="15.75">
      <c r="A7" s="6"/>
      <c r="B7" s="24"/>
      <c r="C7" s="6"/>
      <c r="D7" s="6"/>
      <c r="E7" s="6"/>
      <c r="F7" s="6"/>
      <c r="G7" s="6"/>
      <c r="H7" s="6"/>
      <c r="I7" s="6"/>
      <c r="J7" s="6"/>
      <c r="K7" s="6"/>
    </row>
    <row r="8" spans="1:11" ht="72.75" customHeight="1">
      <c r="A8" s="80"/>
      <c r="B8" s="36" t="s">
        <v>24</v>
      </c>
      <c r="C8" s="35" t="s">
        <v>25</v>
      </c>
      <c r="D8" s="35" t="s">
        <v>18</v>
      </c>
      <c r="E8" s="35" t="s">
        <v>16</v>
      </c>
      <c r="F8" s="35" t="s">
        <v>23</v>
      </c>
      <c r="G8" s="35" t="s">
        <v>27</v>
      </c>
      <c r="H8" s="35" t="s">
        <v>17</v>
      </c>
      <c r="I8" s="35" t="s">
        <v>26</v>
      </c>
      <c r="J8" s="7" t="s">
        <v>1</v>
      </c>
      <c r="K8" s="8"/>
    </row>
    <row r="9" spans="1:10" ht="24" customHeight="1">
      <c r="A9" s="81"/>
      <c r="B9" s="31"/>
      <c r="C9" s="10"/>
      <c r="D9" s="10"/>
      <c r="E9" s="10"/>
      <c r="F9" s="10"/>
      <c r="G9" s="10"/>
      <c r="H9" s="10"/>
      <c r="I9" s="10"/>
      <c r="J9" s="10"/>
    </row>
    <row r="10" spans="1:10" ht="15.75">
      <c r="A10" s="69" t="s">
        <v>35</v>
      </c>
      <c r="B10" s="15"/>
      <c r="C10" s="15"/>
      <c r="D10" s="15"/>
      <c r="E10" s="15"/>
      <c r="F10" s="15"/>
      <c r="G10" s="15"/>
      <c r="H10" s="15"/>
      <c r="I10" s="15"/>
      <c r="J10" s="15"/>
    </row>
    <row r="11" spans="1:10" s="6" customFormat="1" ht="15.75">
      <c r="A11" s="71" t="s">
        <v>36</v>
      </c>
      <c r="B11" s="37">
        <v>599.2353420300009</v>
      </c>
      <c r="C11" s="37">
        <v>41.99</v>
      </c>
      <c r="D11" s="37">
        <v>40.71</v>
      </c>
      <c r="E11" s="37">
        <v>1.31</v>
      </c>
      <c r="F11" s="42">
        <v>432.48</v>
      </c>
      <c r="G11" s="43">
        <v>79.57351427</v>
      </c>
      <c r="H11" s="44">
        <v>42.74</v>
      </c>
      <c r="I11" s="45">
        <v>57.74</v>
      </c>
      <c r="J11" s="16">
        <f>SUM(B11:I11)</f>
        <v>1295.7788563000008</v>
      </c>
    </row>
    <row r="12" spans="1:10" s="6" customFormat="1" ht="15.75">
      <c r="A12" s="71" t="s">
        <v>37</v>
      </c>
      <c r="B12" s="37">
        <v>100.70466559999997</v>
      </c>
      <c r="C12" s="37">
        <v>2.98</v>
      </c>
      <c r="D12" s="37">
        <v>130.59</v>
      </c>
      <c r="E12" s="37">
        <v>0</v>
      </c>
      <c r="F12" s="46">
        <v>104.21</v>
      </c>
      <c r="G12" s="37">
        <v>0</v>
      </c>
      <c r="H12" s="47">
        <v>23.21</v>
      </c>
      <c r="I12" s="45">
        <v>101.92</v>
      </c>
      <c r="J12" s="16">
        <f>SUM(B12:I12)</f>
        <v>463.61466559999997</v>
      </c>
    </row>
    <row r="13" spans="1:11" ht="15.75">
      <c r="A13" s="71" t="s">
        <v>38</v>
      </c>
      <c r="B13" s="17">
        <f>SUM(B11:B12)</f>
        <v>699.9400076300009</v>
      </c>
      <c r="C13" s="17">
        <f aca="true" t="shared" si="0" ref="C13:I13">SUM(C11:C12)</f>
        <v>44.97</v>
      </c>
      <c r="D13" s="17">
        <f t="shared" si="0"/>
        <v>171.3</v>
      </c>
      <c r="E13" s="17">
        <f t="shared" si="0"/>
        <v>1.31</v>
      </c>
      <c r="F13" s="17">
        <f t="shared" si="0"/>
        <v>536.69</v>
      </c>
      <c r="G13" s="17">
        <f t="shared" si="0"/>
        <v>79.57351427</v>
      </c>
      <c r="H13" s="17">
        <f t="shared" si="0"/>
        <v>65.95</v>
      </c>
      <c r="I13" s="17">
        <f t="shared" si="0"/>
        <v>159.66</v>
      </c>
      <c r="J13" s="18">
        <f>B13+C13+D13+E13+F13+G13+H13+I13</f>
        <v>1759.3935219000011</v>
      </c>
      <c r="K13" s="29"/>
    </row>
    <row r="14" spans="1:10" ht="15.75">
      <c r="A14" s="71" t="s">
        <v>39</v>
      </c>
      <c r="B14" s="21">
        <f aca="true" t="shared" si="1" ref="B14:J14">IF($J$13=0,"",B13/$J$13)</f>
        <v>0.3978302744198597</v>
      </c>
      <c r="C14" s="21">
        <f t="shared" si="1"/>
        <v>0.025559944060403312</v>
      </c>
      <c r="D14" s="21">
        <f t="shared" si="1"/>
        <v>0.09736309578712671</v>
      </c>
      <c r="E14" s="21">
        <f t="shared" si="1"/>
        <v>0.0007445747547059893</v>
      </c>
      <c r="F14" s="21">
        <f t="shared" si="1"/>
        <v>0.30504261458256293</v>
      </c>
      <c r="G14" s="21">
        <f t="shared" si="1"/>
        <v>0.045227809060060145</v>
      </c>
      <c r="H14" s="21">
        <f t="shared" si="1"/>
        <v>0.0374845076892061</v>
      </c>
      <c r="I14" s="21">
        <f t="shared" si="1"/>
        <v>0.090747179646075</v>
      </c>
      <c r="J14" s="21">
        <f t="shared" si="1"/>
        <v>1</v>
      </c>
    </row>
    <row r="15" spans="1:10" ht="15.75">
      <c r="A15" s="9"/>
      <c r="B15" s="15"/>
      <c r="C15" s="15"/>
      <c r="D15" s="15"/>
      <c r="E15" s="15"/>
      <c r="F15" s="15"/>
      <c r="G15" s="15"/>
      <c r="H15" s="15"/>
      <c r="I15" s="15"/>
      <c r="J15" s="15"/>
    </row>
    <row r="16" spans="1:10" ht="15.75">
      <c r="A16" s="72" t="s">
        <v>40</v>
      </c>
      <c r="B16" s="15"/>
      <c r="C16" s="15"/>
      <c r="D16" s="15"/>
      <c r="E16" s="15"/>
      <c r="F16" s="15"/>
      <c r="G16" s="15"/>
      <c r="H16" s="15"/>
      <c r="I16" s="15"/>
      <c r="J16" s="15"/>
    </row>
    <row r="17" spans="1:10" s="6" customFormat="1" ht="15.75">
      <c r="A17" s="71" t="s">
        <v>36</v>
      </c>
      <c r="B17" s="39">
        <v>2289.4230840400005</v>
      </c>
      <c r="C17" s="39">
        <v>159.35</v>
      </c>
      <c r="D17" s="39">
        <v>125.29</v>
      </c>
      <c r="E17" s="39">
        <v>5.01</v>
      </c>
      <c r="F17" s="46">
        <v>1322.83</v>
      </c>
      <c r="G17" s="43">
        <v>235.96987928</v>
      </c>
      <c r="H17" s="48">
        <v>198.9</v>
      </c>
      <c r="I17" s="49">
        <v>120.5</v>
      </c>
      <c r="J17" s="16">
        <f>SUM(B17:I17)</f>
        <v>4457.27296332</v>
      </c>
    </row>
    <row r="18" spans="1:10" s="6" customFormat="1" ht="15.75">
      <c r="A18" s="71" t="s">
        <v>37</v>
      </c>
      <c r="B18" s="39">
        <v>492.71277974000003</v>
      </c>
      <c r="C18" s="39">
        <v>13.19</v>
      </c>
      <c r="D18" s="39">
        <v>547.53</v>
      </c>
      <c r="E18" s="39">
        <v>0</v>
      </c>
      <c r="F18" s="46">
        <v>535.77</v>
      </c>
      <c r="G18" s="37">
        <v>0</v>
      </c>
      <c r="H18" s="50">
        <v>80.29</v>
      </c>
      <c r="I18" s="49">
        <v>389.8</v>
      </c>
      <c r="J18" s="16">
        <f>SUM(B18:I18)</f>
        <v>2059.2927797400002</v>
      </c>
    </row>
    <row r="19" spans="1:11" ht="15.75">
      <c r="A19" s="71" t="s">
        <v>38</v>
      </c>
      <c r="B19" s="17">
        <f>SUM(B17:B18)</f>
        <v>2782.1358637800004</v>
      </c>
      <c r="C19" s="17">
        <f aca="true" t="shared" si="2" ref="C19:I19">SUM(C17:C18)</f>
        <v>172.54</v>
      </c>
      <c r="D19" s="17">
        <f t="shared" si="2"/>
        <v>672.8199999999999</v>
      </c>
      <c r="E19" s="17">
        <f t="shared" si="2"/>
        <v>5.01</v>
      </c>
      <c r="F19" s="17">
        <f t="shared" si="2"/>
        <v>1858.6</v>
      </c>
      <c r="G19" s="17">
        <f t="shared" si="2"/>
        <v>235.96987928</v>
      </c>
      <c r="H19" s="17">
        <f t="shared" si="2"/>
        <v>279.19</v>
      </c>
      <c r="I19" s="17">
        <f t="shared" si="2"/>
        <v>510.3</v>
      </c>
      <c r="J19" s="17">
        <f>B19+C19+D19+E19+F19+G19+H19+I19</f>
        <v>6516.5657430599995</v>
      </c>
      <c r="K19" s="29"/>
    </row>
    <row r="20" spans="1:10" s="6" customFormat="1" ht="15.75">
      <c r="A20" s="71" t="s">
        <v>41</v>
      </c>
      <c r="B20" s="21">
        <f aca="true" t="shared" si="3" ref="B20:J20">IF($J$19=0,"",B19/$J$19)</f>
        <v>0.4269328314139874</v>
      </c>
      <c r="C20" s="21">
        <f t="shared" si="3"/>
        <v>0.026477136394081703</v>
      </c>
      <c r="D20" s="21">
        <f t="shared" si="3"/>
        <v>0.10324763480158833</v>
      </c>
      <c r="E20" s="21">
        <f t="shared" si="3"/>
        <v>0.0007688098605213245</v>
      </c>
      <c r="F20" s="21">
        <f t="shared" si="3"/>
        <v>0.28521157819659354</v>
      </c>
      <c r="G20" s="21">
        <f t="shared" si="3"/>
        <v>0.036210772450397326</v>
      </c>
      <c r="H20" s="21">
        <f t="shared" si="3"/>
        <v>0.04284311875428116</v>
      </c>
      <c r="I20" s="21">
        <f t="shared" si="3"/>
        <v>0.07830811812854929</v>
      </c>
      <c r="J20" s="21">
        <f t="shared" si="3"/>
        <v>1</v>
      </c>
    </row>
    <row r="21" spans="1:10" ht="15.75">
      <c r="A21" s="9"/>
      <c r="B21" s="68"/>
      <c r="C21" s="53"/>
      <c r="D21" s="53"/>
      <c r="E21" s="53"/>
      <c r="F21" s="53"/>
      <c r="G21" s="53"/>
      <c r="H21" s="53"/>
      <c r="I21" s="53"/>
      <c r="J21" s="53"/>
    </row>
    <row r="22" spans="1:10" ht="15.75">
      <c r="A22" s="76" t="s">
        <v>42</v>
      </c>
      <c r="B22" s="19"/>
      <c r="C22" s="54"/>
      <c r="D22" s="54"/>
      <c r="E22" s="54"/>
      <c r="F22" s="54"/>
      <c r="G22" s="54"/>
      <c r="H22" s="54"/>
      <c r="I22" s="54"/>
      <c r="J22" s="54"/>
    </row>
    <row r="23" spans="1:10" s="6" customFormat="1" ht="15.75">
      <c r="A23" s="71" t="s">
        <v>36</v>
      </c>
      <c r="B23" s="16">
        <v>2121.7200837400005</v>
      </c>
      <c r="C23" s="55"/>
      <c r="D23" s="55"/>
      <c r="E23" s="55"/>
      <c r="F23" s="56"/>
      <c r="G23" s="57"/>
      <c r="H23" s="58"/>
      <c r="I23" s="59"/>
      <c r="J23" s="60"/>
    </row>
    <row r="24" spans="1:10" s="6" customFormat="1" ht="15.75">
      <c r="A24" s="71" t="s">
        <v>37</v>
      </c>
      <c r="B24" s="16">
        <v>803.6570411</v>
      </c>
      <c r="C24" s="55"/>
      <c r="D24" s="55"/>
      <c r="E24" s="55"/>
      <c r="F24" s="56"/>
      <c r="G24" s="55"/>
      <c r="H24" s="58"/>
      <c r="I24" s="59"/>
      <c r="J24" s="60"/>
    </row>
    <row r="25" spans="1:10" ht="15.75">
      <c r="A25" s="71" t="s">
        <v>38</v>
      </c>
      <c r="B25" s="17">
        <v>2925.3771248400003</v>
      </c>
      <c r="C25" s="61"/>
      <c r="D25" s="61"/>
      <c r="E25" s="61"/>
      <c r="F25" s="61"/>
      <c r="G25" s="61"/>
      <c r="H25" s="61"/>
      <c r="I25" s="61"/>
      <c r="J25" s="61"/>
    </row>
    <row r="26" spans="1:10" ht="15.75" customHeight="1">
      <c r="A26" s="73"/>
      <c r="B26" s="20"/>
      <c r="C26" s="62"/>
      <c r="D26" s="62"/>
      <c r="E26" s="62"/>
      <c r="F26" s="62"/>
      <c r="G26" s="62"/>
      <c r="H26" s="62"/>
      <c r="I26" s="62"/>
      <c r="J26" s="62"/>
    </row>
    <row r="27" spans="1:10" ht="15.75">
      <c r="A27" s="69" t="s">
        <v>43</v>
      </c>
      <c r="B27" s="22"/>
      <c r="C27" s="63"/>
      <c r="D27" s="63"/>
      <c r="E27" s="63"/>
      <c r="F27" s="63"/>
      <c r="G27" s="63"/>
      <c r="H27" s="63"/>
      <c r="I27" s="63"/>
      <c r="J27" s="63"/>
    </row>
    <row r="28" spans="1:10" s="6" customFormat="1" ht="15.75">
      <c r="A28" s="71" t="s">
        <v>36</v>
      </c>
      <c r="B28" s="23">
        <v>699.097663972</v>
      </c>
      <c r="C28" s="55"/>
      <c r="D28" s="55"/>
      <c r="E28" s="55"/>
      <c r="F28" s="64"/>
      <c r="G28" s="57"/>
      <c r="H28" s="65"/>
      <c r="I28" s="59"/>
      <c r="J28" s="66"/>
    </row>
    <row r="29" spans="1:10" s="6" customFormat="1" ht="15.75">
      <c r="A29" s="71" t="s">
        <v>37</v>
      </c>
      <c r="B29" s="23">
        <v>260.0279895171</v>
      </c>
      <c r="C29" s="55"/>
      <c r="D29" s="55"/>
      <c r="E29" s="55"/>
      <c r="F29" s="64"/>
      <c r="G29" s="55"/>
      <c r="H29" s="67"/>
      <c r="I29" s="59"/>
      <c r="J29" s="66"/>
    </row>
    <row r="30" spans="1:10" ht="15.75">
      <c r="A30" s="71" t="s">
        <v>38</v>
      </c>
      <c r="B30" s="17">
        <v>959.1256534891</v>
      </c>
      <c r="C30" s="61"/>
      <c r="D30" s="61"/>
      <c r="E30" s="61"/>
      <c r="F30" s="61"/>
      <c r="G30" s="61"/>
      <c r="H30" s="61"/>
      <c r="I30" s="61"/>
      <c r="J30" s="61"/>
    </row>
    <row r="31" spans="1:11" ht="15.75" customHeight="1">
      <c r="A31" s="74"/>
      <c r="B31" s="40"/>
      <c r="C31" s="14"/>
      <c r="D31" s="14"/>
      <c r="E31" s="14"/>
      <c r="F31" s="14"/>
      <c r="G31" s="14"/>
      <c r="H31" s="14"/>
      <c r="I31" s="14"/>
      <c r="J31" s="14"/>
      <c r="K31" s="14"/>
    </row>
    <row r="32" spans="1:11" ht="15.75" customHeight="1">
      <c r="A32" s="74"/>
      <c r="B32" s="83" t="s">
        <v>54</v>
      </c>
      <c r="C32" s="14"/>
      <c r="D32" s="14"/>
      <c r="E32" s="14"/>
      <c r="F32" s="14"/>
      <c r="G32" s="14"/>
      <c r="H32" s="14"/>
      <c r="I32" s="14"/>
      <c r="J32" s="14"/>
      <c r="K32" s="14"/>
    </row>
    <row r="34" spans="1:2" ht="15.75">
      <c r="A34" s="75"/>
      <c r="B34" s="7" t="s">
        <v>52</v>
      </c>
    </row>
    <row r="35" spans="1:2" ht="15.75">
      <c r="A35" s="71" t="s">
        <v>44</v>
      </c>
      <c r="B35" s="28">
        <v>1192</v>
      </c>
    </row>
    <row r="36" spans="1:2" ht="15.75">
      <c r="A36" s="71" t="s">
        <v>45</v>
      </c>
      <c r="B36" s="28">
        <v>2711</v>
      </c>
    </row>
    <row r="37" spans="1:2" ht="15.75">
      <c r="A37" s="71" t="s">
        <v>46</v>
      </c>
      <c r="B37" s="28">
        <v>2087</v>
      </c>
    </row>
    <row r="38" spans="1:2" ht="15.75">
      <c r="A38" s="71" t="s">
        <v>47</v>
      </c>
      <c r="B38" s="28">
        <v>814207</v>
      </c>
    </row>
    <row r="39" ht="15.75">
      <c r="I39" s="2" t="s">
        <v>49</v>
      </c>
    </row>
    <row r="44" ht="15.75">
      <c r="H44" s="77"/>
    </row>
  </sheetData>
  <mergeCells count="1">
    <mergeCell ref="A8:A9"/>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workbookViewId="0" topLeftCell="A1">
      <selection activeCell="A2" sqref="A2"/>
    </sheetView>
  </sheetViews>
  <sheetFormatPr defaultColWidth="9.140625" defaultRowHeight="12.75"/>
  <cols>
    <col min="1" max="1" width="133.7109375" style="34" customWidth="1"/>
    <col min="2" max="2" width="8.7109375" style="34" customWidth="1"/>
    <col min="3" max="3" width="17.28125" style="34" customWidth="1"/>
    <col min="4" max="16384" width="9.140625" style="34" customWidth="1"/>
  </cols>
  <sheetData>
    <row r="1" ht="31.5" customHeight="1">
      <c r="A1" s="52" t="s">
        <v>30</v>
      </c>
    </row>
    <row r="3" ht="15.75">
      <c r="A3" s="33" t="s">
        <v>19</v>
      </c>
    </row>
    <row r="5" ht="15.75">
      <c r="A5" s="33" t="s">
        <v>20</v>
      </c>
    </row>
    <row r="7" ht="15.75">
      <c r="A7" s="33" t="s">
        <v>21</v>
      </c>
    </row>
    <row r="9" spans="1:9" ht="111" customHeight="1">
      <c r="A9" s="51" t="s">
        <v>29</v>
      </c>
      <c r="B9" s="51"/>
      <c r="C9" s="51"/>
      <c r="D9" s="51"/>
      <c r="E9" s="51"/>
      <c r="F9" s="51"/>
      <c r="G9" s="51"/>
      <c r="H9" s="51"/>
      <c r="I9" s="51"/>
    </row>
    <row r="11" ht="15.75">
      <c r="A11" s="33" t="s">
        <v>22</v>
      </c>
    </row>
    <row r="13" ht="31.5">
      <c r="A13" s="52" t="s">
        <v>31</v>
      </c>
    </row>
    <row r="15" ht="31.5">
      <c r="A15" s="52" t="s">
        <v>32</v>
      </c>
    </row>
  </sheetData>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2007-10-26T12:22:36Z</cp:lastPrinted>
  <dcterms:created xsi:type="dcterms:W3CDTF">2002-10-28T15:13:22Z</dcterms:created>
  <dcterms:modified xsi:type="dcterms:W3CDTF">2009-09-16T11:52:23Z</dcterms:modified>
  <cp:category/>
  <cp:version/>
  <cp:contentType/>
  <cp:contentStatus/>
</cp:coreProperties>
</file>