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0" documentId="8_{9486A464-06B7-4C9E-8C5D-48670A0A5C0B}" xr6:coauthVersionLast="47" xr6:coauthVersionMax="47" xr10:uidLastSave="{00000000-0000-0000-0000-000000000000}"/>
  <bookViews>
    <workbookView xWindow="-110" yWindow="-110" windowWidth="25180" windowHeight="16140" xr2:uid="{10FBBD22-DD0E-453E-980E-5D06AAC97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5" i="1" l="1"/>
  <c r="H21" i="1"/>
  <c r="F33" i="1"/>
  <c r="F25" i="1"/>
  <c r="F21" i="1"/>
  <c r="F16" i="1"/>
  <c r="M40" i="1" l="1"/>
  <c r="M39" i="1"/>
  <c r="M38" i="1"/>
  <c r="M36" i="1"/>
  <c r="M35" i="1"/>
  <c r="M34" i="1"/>
  <c r="M33" i="1"/>
  <c r="M32" i="1"/>
  <c r="M31" i="1"/>
  <c r="M30" i="1"/>
  <c r="M28" i="1"/>
  <c r="M27" i="1"/>
  <c r="M26" i="1"/>
  <c r="M25" i="1"/>
  <c r="M24" i="1"/>
  <c r="M23" i="1"/>
  <c r="M22" i="1"/>
  <c r="M21" i="1"/>
  <c r="M19" i="1"/>
  <c r="M18" i="1"/>
  <c r="M17" i="1"/>
  <c r="M16" i="1"/>
  <c r="M15" i="1"/>
  <c r="M14" i="1"/>
  <c r="M13" i="1"/>
  <c r="M12" i="1"/>
  <c r="M11" i="1"/>
  <c r="M10" i="1"/>
  <c r="M8" i="1"/>
  <c r="M7" i="1"/>
  <c r="M5" i="1"/>
  <c r="M4" i="1"/>
  <c r="M2" i="1"/>
</calcChain>
</file>

<file path=xl/sharedStrings.xml><?xml version="1.0" encoding="utf-8"?>
<sst xmlns="http://schemas.openxmlformats.org/spreadsheetml/2006/main" count="54" uniqueCount="42">
  <si>
    <t>Luminor bankas, finansinės grupės duomenys</t>
  </si>
  <si>
    <t>Lietuvos centrinė kredito unija</t>
  </si>
  <si>
    <t>"Urbo" bankas, finansinės grupės duomenys</t>
  </si>
  <si>
    <t>AB "Citadele" bankas, finansinės grupės duomenys</t>
  </si>
  <si>
    <t>SEB bankas, finansinės grupės duomenys</t>
  </si>
  <si>
    <t>Swedbank, AB, finansinės grupės duomenys</t>
  </si>
  <si>
    <t>AB Šiaulių bankas, finansinės grupės duomenys</t>
  </si>
  <si>
    <t>OP Corporate Bank plc Lietuvos filialas</t>
  </si>
  <si>
    <t>European Merchant Bank</t>
  </si>
  <si>
    <t>Revolut Bank</t>
  </si>
  <si>
    <t>Kreda</t>
  </si>
  <si>
    <t>Viso</t>
  </si>
  <si>
    <t>Banko išleisti akredityvai</t>
  </si>
  <si>
    <t>Indėliai iki pareikalavimo</t>
  </si>
  <si>
    <t>Iš jų  namų ūkių indėliai</t>
  </si>
  <si>
    <t>Iš jų ne finansų bendrovių indėliai</t>
  </si>
  <si>
    <t>Terminuotieji indėliai</t>
  </si>
  <si>
    <t>Iš jų namų ūkių indėliai</t>
  </si>
  <si>
    <t>Paskolos namų ūkiams, be išperkamosios nuomos</t>
  </si>
  <si>
    <t>Paskolos būstui pirkti</t>
  </si>
  <si>
    <t>Vartojimo kreditas</t>
  </si>
  <si>
    <t>Likusios paskolos - tos paskolos, kurios nepriskiriamos būstui pirkti ir vartojimo kreditui:</t>
  </si>
  <si>
    <t>- Tame tarpe kitos paskirties paskola, užstatyta nekilnojamuoju turtu</t>
  </si>
  <si>
    <t>- Tame tarpe studentų/studijų paskolos, paskirtis įmokoms už studijas, pragyvenimą, studijoms užsienyje</t>
  </si>
  <si>
    <t>- Tame tarpe ūkininkų paskolos, paskirtis ūkio plėtra, apyvartinėms lėšoms ir pan.</t>
  </si>
  <si>
    <t>- Kita</t>
  </si>
  <si>
    <t>Išperkamoji nuoma namų ūkiams (atėmus specialiuosius atidėjimus, pridėjus sukauptas palūkanas ir atėmus administravimo mokestį)</t>
  </si>
  <si>
    <r>
      <t>Paskolos juridiniams asmenims</t>
    </r>
    <r>
      <rPr>
        <vertAlign val="superscript"/>
        <sz val="12"/>
        <rFont val="Aptos Narrow"/>
        <family val="2"/>
        <scheme val="minor"/>
      </rPr>
      <t xml:space="preserve">1 </t>
    </r>
    <r>
      <rPr>
        <sz val="12"/>
        <rFont val="Aptos Narrow"/>
        <family val="2"/>
        <scheme val="minor"/>
      </rPr>
      <t>(atėmus specialiuosius atidėjimus, pridėjus sukauptas palūkanas ir atėmus administravimo mokestį), be išperkamosios nuomos</t>
    </r>
  </si>
  <si>
    <r>
      <t>Išperkamoji nuoma juridiniams asmenims</t>
    </r>
    <r>
      <rPr>
        <i/>
        <vertAlign val="superscript"/>
        <sz val="12"/>
        <rFont val="Aptos Narrow"/>
        <family val="2"/>
        <scheme val="minor"/>
      </rPr>
      <t>1</t>
    </r>
    <r>
      <rPr>
        <i/>
        <sz val="12"/>
        <rFont val="Aptos Narrow"/>
        <family val="2"/>
        <scheme val="minor"/>
      </rPr>
      <t xml:space="preserve"> (atėmus specialiuosius atidėjimus, pridėjus sukauptas palūkanas ir atėmus administravimo mokestį)</t>
    </r>
  </si>
  <si>
    <r>
      <t>Naujai pasirašytos</t>
    </r>
    <r>
      <rPr>
        <b/>
        <i/>
        <vertAlign val="superscript"/>
        <sz val="12"/>
        <rFont val="Aptos Narrow"/>
        <family val="2"/>
        <scheme val="minor"/>
      </rPr>
      <t>6</t>
    </r>
    <r>
      <rPr>
        <b/>
        <i/>
        <sz val="12"/>
        <rFont val="Aptos Narrow"/>
        <family val="2"/>
        <scheme val="minor"/>
      </rPr>
      <t xml:space="preserve"> paskolų sutartys be pratęsimų su esamų sutarčių padidinimais  juridiniams asmenims</t>
    </r>
    <r>
      <rPr>
        <b/>
        <i/>
        <vertAlign val="superscript"/>
        <sz val="12"/>
        <rFont val="Aptos Narrow"/>
        <family val="2"/>
        <scheme val="minor"/>
      </rPr>
      <t>1</t>
    </r>
    <r>
      <rPr>
        <b/>
        <i/>
        <sz val="12"/>
        <rFont val="Aptos Narrow"/>
        <family val="2"/>
        <scheme val="minor"/>
      </rPr>
      <t xml:space="preserve"> nominalia verte, be išperkamosios nuomos</t>
    </r>
  </si>
  <si>
    <t>SVV (smulkusis ir vidutinis verslas):</t>
  </si>
  <si>
    <t xml:space="preserve">       - kredito linijos ir overdraftai, t. sk. vekseliai</t>
  </si>
  <si>
    <t xml:space="preserve">       - ilgalaikės paskolos</t>
  </si>
  <si>
    <t xml:space="preserve">       - garantijos, akredityvai, inkaso</t>
  </si>
  <si>
    <t>Didelės įmonės:</t>
  </si>
  <si>
    <r>
      <t>Naujai pasirašytos</t>
    </r>
    <r>
      <rPr>
        <b/>
        <i/>
        <vertAlign val="superscript"/>
        <sz val="12"/>
        <rFont val="Aptos Narrow"/>
        <family val="2"/>
        <scheme val="minor"/>
      </rPr>
      <t>6</t>
    </r>
    <r>
      <rPr>
        <b/>
        <i/>
        <sz val="12"/>
        <rFont val="Aptos Narrow"/>
        <family val="2"/>
        <scheme val="minor"/>
      </rPr>
      <t xml:space="preserve"> paskolų sutartys namų ūkiams nominalia verte, be išperkamosios nuomos</t>
    </r>
  </si>
  <si>
    <t>Naujai pasirašytų išperkamosios nuomos sutarčių:</t>
  </si>
  <si>
    <t xml:space="preserve">       - skaičius (vnt.)</t>
  </si>
  <si>
    <t xml:space="preserve">       - bendra suma</t>
  </si>
  <si>
    <t xml:space="preserve">       - finansuojama suma</t>
  </si>
  <si>
    <t>2024 Q4 Pagrindiniai bankų veiklos rodikliai, II dalis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</si>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</sst>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_-"/>
  </numFmts>
  <fonts count="16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charset val="186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  <charset val="186"/>
    </font>
    <font>
      <b/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i/>
      <vertAlign val="superscript"/>
      <sz val="12"/>
      <name val="Aptos Narrow"/>
      <family val="2"/>
      <scheme val="minor"/>
    </font>
    <font>
      <b/>
      <i/>
      <vertAlign val="superscript"/>
      <sz val="12"/>
      <name val="Aptos Narrow"/>
      <family val="2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textRotation="90" wrapText="1"/>
    </xf>
    <xf numFmtId="4" fontId="1" fillId="0" borderId="3" xfId="0" applyNumberFormat="1" applyFont="1" applyBorder="1" applyAlignment="1">
      <alignment horizontal="center" textRotation="90" wrapText="1"/>
    </xf>
    <xf numFmtId="4" fontId="1" fillId="0" borderId="2" xfId="0" applyNumberFormat="1" applyFont="1" applyBorder="1" applyAlignment="1">
      <alignment horizontal="center" textRotation="90"/>
    </xf>
    <xf numFmtId="0" fontId="3" fillId="0" borderId="4" xfId="0" applyFont="1" applyBorder="1" applyAlignment="1">
      <alignment wrapText="1"/>
    </xf>
    <xf numFmtId="0" fontId="0" fillId="0" borderId="1" xfId="0" applyBorder="1"/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/>
    <xf numFmtId="3" fontId="5" fillId="0" borderId="1" xfId="0" applyNumberFormat="1" applyFont="1" applyBorder="1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0" fontId="7" fillId="0" borderId="1" xfId="0" applyFont="1" applyBorder="1"/>
    <xf numFmtId="49" fontId="3" fillId="3" borderId="5" xfId="0" applyNumberFormat="1" applyFont="1" applyFill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9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0" fillId="0" borderId="1" xfId="0" applyNumberFormat="1" applyBorder="1" applyAlignment="1">
      <alignment horizontal="right"/>
    </xf>
    <xf numFmtId="0" fontId="6" fillId="2" borderId="5" xfId="0" applyFont="1" applyFill="1" applyBorder="1" applyAlignment="1">
      <alignment vertical="center" wrapText="1" readingOrder="1"/>
    </xf>
    <xf numFmtId="3" fontId="3" fillId="2" borderId="1" xfId="0" applyNumberFormat="1" applyFont="1" applyFill="1" applyBorder="1" applyAlignment="1">
      <alignment horizontal="right" wrapText="1" readingOrder="1"/>
    </xf>
    <xf numFmtId="0" fontId="5" fillId="0" borderId="5" xfId="0" applyFont="1" applyBorder="1" applyAlignment="1">
      <alignment vertical="center" wrapText="1" readingOrder="1"/>
    </xf>
    <xf numFmtId="0" fontId="3" fillId="3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164" fontId="0" fillId="0" borderId="1" xfId="0" applyNumberFormat="1" applyBorder="1"/>
    <xf numFmtId="0" fontId="3" fillId="0" borderId="1" xfId="0" applyFont="1" applyBorder="1" applyAlignment="1">
      <alignment horizontal="left" wrapText="1"/>
    </xf>
    <xf numFmtId="3" fontId="14" fillId="3" borderId="1" xfId="1" applyNumberFormat="1" applyFont="1" applyFill="1" applyBorder="1" applyAlignment="1">
      <alignment horizontal="right"/>
    </xf>
    <xf numFmtId="3" fontId="14" fillId="0" borderId="1" xfId="1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center" textRotation="90" wrapText="1"/>
    </xf>
    <xf numFmtId="3" fontId="4" fillId="0" borderId="1" xfId="1" applyNumberFormat="1" applyBorder="1" applyAlignment="1">
      <alignment horizontal="right"/>
    </xf>
    <xf numFmtId="3" fontId="13" fillId="3" borderId="1" xfId="1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/>
    <xf numFmtId="3" fontId="4" fillId="3" borderId="1" xfId="1" applyNumberFormat="1" applyFill="1" applyBorder="1" applyAlignment="1">
      <alignment horizontal="right"/>
    </xf>
    <xf numFmtId="3" fontId="15" fillId="3" borderId="1" xfId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F35C890F-FBA9-4022-A499-BFA39EA14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9F6A-F4FB-4814-BB0D-8DE3A34A958C}">
  <dimension ref="A1:M40"/>
  <sheetViews>
    <sheetView tabSelected="1" zoomScale="85" zoomScaleNormal="85" workbookViewId="0"/>
  </sheetViews>
  <sheetFormatPr defaultRowHeight="14.5" x14ac:dyDescent="0.35"/>
  <cols>
    <col min="1" max="1" width="88" customWidth="1"/>
    <col min="2" max="10" width="15.7265625" customWidth="1"/>
    <col min="11" max="11" width="16.54296875" customWidth="1"/>
    <col min="12" max="13" width="15.7265625" customWidth="1"/>
  </cols>
  <sheetData>
    <row r="1" spans="1:13" ht="176" x14ac:dyDescent="0.35">
      <c r="A1" s="1" t="s">
        <v>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</row>
    <row r="2" spans="1:13" ht="16" x14ac:dyDescent="0.4">
      <c r="A2" s="5" t="s">
        <v>12</v>
      </c>
      <c r="B2" s="6">
        <v>14332</v>
      </c>
      <c r="C2" s="7"/>
      <c r="D2" s="7"/>
      <c r="E2" s="8"/>
      <c r="F2" s="9">
        <v>48164</v>
      </c>
      <c r="G2" s="30">
        <v>4644.9924758879597</v>
      </c>
      <c r="H2" s="9">
        <v>135</v>
      </c>
      <c r="I2" s="7"/>
      <c r="J2" s="7"/>
      <c r="K2" s="7"/>
      <c r="L2" s="7"/>
      <c r="M2" s="10">
        <f>SUM(B2:L2)</f>
        <v>67275.992475887964</v>
      </c>
    </row>
    <row r="3" spans="1:13" ht="16" x14ac:dyDescent="0.4">
      <c r="A3" s="11" t="s">
        <v>13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13" ht="16" x14ac:dyDescent="0.4">
      <c r="A4" s="15" t="s">
        <v>14</v>
      </c>
      <c r="B4" s="6">
        <v>2322357</v>
      </c>
      <c r="C4" s="6"/>
      <c r="D4" s="6">
        <v>60174</v>
      </c>
      <c r="E4" s="6">
        <v>226261</v>
      </c>
      <c r="F4" s="9">
        <v>4368782</v>
      </c>
      <c r="G4" s="32">
        <v>8559397</v>
      </c>
      <c r="H4" s="9">
        <v>755512</v>
      </c>
      <c r="I4" s="6">
        <v>0</v>
      </c>
      <c r="J4" s="6">
        <v>0</v>
      </c>
      <c r="K4" s="6">
        <v>14587574</v>
      </c>
      <c r="L4" s="16">
        <v>92</v>
      </c>
      <c r="M4" s="10">
        <f t="shared" ref="M4:M40" si="0">SUM(B4:L4)</f>
        <v>30880149</v>
      </c>
    </row>
    <row r="5" spans="1:13" ht="16" x14ac:dyDescent="0.4">
      <c r="A5" s="17" t="s">
        <v>15</v>
      </c>
      <c r="B5" s="6">
        <v>1824780</v>
      </c>
      <c r="C5" s="6">
        <v>40</v>
      </c>
      <c r="D5" s="6">
        <v>115348</v>
      </c>
      <c r="E5" s="6">
        <v>281789</v>
      </c>
      <c r="F5" s="9">
        <v>3284410</v>
      </c>
      <c r="G5" s="32">
        <v>2817015</v>
      </c>
      <c r="H5" s="9">
        <v>598430</v>
      </c>
      <c r="I5" s="9">
        <v>232017</v>
      </c>
      <c r="J5" s="6">
        <v>25468</v>
      </c>
      <c r="K5" s="6">
        <v>3020091</v>
      </c>
      <c r="L5" s="16">
        <v>135</v>
      </c>
      <c r="M5" s="10">
        <f t="shared" si="0"/>
        <v>12199523</v>
      </c>
    </row>
    <row r="6" spans="1:13" ht="16" x14ac:dyDescent="0.4">
      <c r="A6" s="11" t="s">
        <v>16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6" x14ac:dyDescent="0.4">
      <c r="A7" s="15" t="s">
        <v>17</v>
      </c>
      <c r="B7" s="6">
        <v>905115</v>
      </c>
      <c r="C7" s="18"/>
      <c r="D7" s="6">
        <v>337370</v>
      </c>
      <c r="E7" s="6">
        <v>93201</v>
      </c>
      <c r="F7" s="9">
        <v>1631343</v>
      </c>
      <c r="G7" s="30">
        <v>2702336</v>
      </c>
      <c r="H7" s="9">
        <v>1498963</v>
      </c>
      <c r="I7" s="6">
        <v>0</v>
      </c>
      <c r="J7" s="6">
        <v>49472</v>
      </c>
      <c r="K7" s="6">
        <v>0</v>
      </c>
      <c r="L7" s="16"/>
      <c r="M7" s="10">
        <f t="shared" si="0"/>
        <v>7217800</v>
      </c>
    </row>
    <row r="8" spans="1:13" ht="16" x14ac:dyDescent="0.4">
      <c r="A8" s="15" t="s">
        <v>15</v>
      </c>
      <c r="B8" s="6">
        <v>403114</v>
      </c>
      <c r="C8" s="18"/>
      <c r="D8" s="6">
        <v>24029</v>
      </c>
      <c r="E8" s="6">
        <v>126820</v>
      </c>
      <c r="F8" s="9">
        <v>435565</v>
      </c>
      <c r="G8" s="30">
        <v>483922</v>
      </c>
      <c r="H8" s="9">
        <v>240879</v>
      </c>
      <c r="I8" s="6">
        <v>77405</v>
      </c>
      <c r="J8" s="6"/>
      <c r="K8" s="6">
        <v>1852</v>
      </c>
      <c r="L8" s="16"/>
      <c r="M8" s="10">
        <f t="shared" si="0"/>
        <v>1793586</v>
      </c>
    </row>
    <row r="9" spans="1:13" ht="16" x14ac:dyDescent="0.4">
      <c r="A9" s="11" t="s">
        <v>18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16" x14ac:dyDescent="0.4">
      <c r="A10" s="15" t="s">
        <v>19</v>
      </c>
      <c r="B10" s="6">
        <v>2880271</v>
      </c>
      <c r="C10" s="6">
        <v>2593</v>
      </c>
      <c r="D10" s="6">
        <v>69774</v>
      </c>
      <c r="E10" s="6">
        <v>231391</v>
      </c>
      <c r="F10" s="9">
        <v>3487891</v>
      </c>
      <c r="G10" s="29">
        <v>4828046</v>
      </c>
      <c r="H10" s="9">
        <v>915760</v>
      </c>
      <c r="I10" s="6">
        <v>0</v>
      </c>
      <c r="J10" s="18"/>
      <c r="K10" s="6">
        <v>1159</v>
      </c>
      <c r="L10" s="16">
        <v>3885</v>
      </c>
      <c r="M10" s="10">
        <f t="shared" si="0"/>
        <v>12420770</v>
      </c>
    </row>
    <row r="11" spans="1:13" ht="16" x14ac:dyDescent="0.4">
      <c r="A11" s="15" t="s">
        <v>20</v>
      </c>
      <c r="B11" s="6">
        <v>61357</v>
      </c>
      <c r="C11" s="6">
        <v>0</v>
      </c>
      <c r="D11" s="6">
        <v>40646</v>
      </c>
      <c r="E11" s="6">
        <v>45510</v>
      </c>
      <c r="F11" s="9">
        <v>117623</v>
      </c>
      <c r="G11" s="29">
        <v>352684.94943000004</v>
      </c>
      <c r="H11" s="9">
        <v>305340</v>
      </c>
      <c r="I11" s="6">
        <v>0</v>
      </c>
      <c r="J11" s="18"/>
      <c r="K11" s="6">
        <v>1168322</v>
      </c>
      <c r="L11" s="16">
        <v>166</v>
      </c>
      <c r="M11" s="10">
        <f t="shared" si="0"/>
        <v>2091648.94943</v>
      </c>
    </row>
    <row r="12" spans="1:13" ht="16" x14ac:dyDescent="0.4">
      <c r="A12" s="15" t="s">
        <v>21</v>
      </c>
      <c r="B12" s="6">
        <v>167039</v>
      </c>
      <c r="C12" s="6">
        <v>2608</v>
      </c>
      <c r="D12" s="6">
        <v>47716</v>
      </c>
      <c r="E12" s="6">
        <v>29495</v>
      </c>
      <c r="F12" s="9">
        <v>91203</v>
      </c>
      <c r="G12" s="29">
        <v>256480.05056999996</v>
      </c>
      <c r="H12" s="9">
        <v>141920</v>
      </c>
      <c r="I12" s="9">
        <v>2511</v>
      </c>
      <c r="J12" s="18"/>
      <c r="K12" s="18"/>
      <c r="L12" s="16">
        <v>1824</v>
      </c>
      <c r="M12" s="10">
        <f t="shared" si="0"/>
        <v>740796.05056999996</v>
      </c>
    </row>
    <row r="13" spans="1:13" ht="16" x14ac:dyDescent="0.4">
      <c r="A13" s="15" t="s">
        <v>22</v>
      </c>
      <c r="B13" s="6">
        <v>154538</v>
      </c>
      <c r="C13" s="6">
        <v>2527</v>
      </c>
      <c r="D13" s="6">
        <v>16098</v>
      </c>
      <c r="E13" s="6">
        <v>22814</v>
      </c>
      <c r="F13" s="9">
        <v>3612</v>
      </c>
      <c r="G13" s="29">
        <v>78427.958240000007</v>
      </c>
      <c r="H13" s="9">
        <v>13181</v>
      </c>
      <c r="I13" s="6">
        <v>0</v>
      </c>
      <c r="J13" s="7"/>
      <c r="K13" s="7"/>
      <c r="L13" s="16">
        <v>1322</v>
      </c>
      <c r="M13" s="10">
        <f t="shared" si="0"/>
        <v>292519.95824000001</v>
      </c>
    </row>
    <row r="14" spans="1:13" ht="32" x14ac:dyDescent="0.4">
      <c r="A14" s="15" t="s">
        <v>23</v>
      </c>
      <c r="B14" s="6"/>
      <c r="C14" s="6">
        <v>0</v>
      </c>
      <c r="D14" s="6"/>
      <c r="E14" s="6">
        <v>160</v>
      </c>
      <c r="F14" s="9">
        <v>0</v>
      </c>
      <c r="G14" s="29">
        <v>96847.237229999999</v>
      </c>
      <c r="H14" s="9">
        <v>268</v>
      </c>
      <c r="I14" s="6">
        <v>0</v>
      </c>
      <c r="J14" s="8"/>
      <c r="K14" s="18"/>
      <c r="L14" s="16"/>
      <c r="M14" s="10">
        <f t="shared" si="0"/>
        <v>97275.237229999999</v>
      </c>
    </row>
    <row r="15" spans="1:13" ht="16" x14ac:dyDescent="0.4">
      <c r="A15" s="15" t="s">
        <v>24</v>
      </c>
      <c r="B15" s="6">
        <v>12501</v>
      </c>
      <c r="C15" s="6">
        <v>81</v>
      </c>
      <c r="D15" s="6">
        <v>31394</v>
      </c>
      <c r="E15" s="6">
        <v>4534</v>
      </c>
      <c r="F15" s="9">
        <v>37858</v>
      </c>
      <c r="G15" s="29">
        <v>81204.785210000002</v>
      </c>
      <c r="H15" s="9">
        <v>46136</v>
      </c>
      <c r="I15" s="6">
        <v>0</v>
      </c>
      <c r="J15" s="8"/>
      <c r="K15" s="8"/>
      <c r="L15" s="16">
        <v>1600</v>
      </c>
      <c r="M15" s="10">
        <f t="shared" si="0"/>
        <v>215308.78521</v>
      </c>
    </row>
    <row r="16" spans="1:13" ht="16" x14ac:dyDescent="0.4">
      <c r="A16" s="15" t="s">
        <v>25</v>
      </c>
      <c r="B16" s="6">
        <v>0</v>
      </c>
      <c r="C16" s="6">
        <v>0</v>
      </c>
      <c r="D16" s="6">
        <v>224</v>
      </c>
      <c r="E16" s="6">
        <v>1987</v>
      </c>
      <c r="F16" s="9">
        <f>F12-F13-F14-F15</f>
        <v>49733</v>
      </c>
      <c r="G16" s="29">
        <v>6.9889999955194071E-2</v>
      </c>
      <c r="H16" s="9">
        <v>82335</v>
      </c>
      <c r="I16" s="9">
        <v>2511</v>
      </c>
      <c r="J16" s="8"/>
      <c r="K16" s="18"/>
      <c r="L16" s="16"/>
      <c r="M16" s="10">
        <f t="shared" si="0"/>
        <v>136790.06988999996</v>
      </c>
    </row>
    <row r="17" spans="1:13" ht="32" x14ac:dyDescent="0.4">
      <c r="A17" s="19" t="s">
        <v>26</v>
      </c>
      <c r="B17" s="6"/>
      <c r="C17" s="6"/>
      <c r="D17" s="6">
        <v>3195</v>
      </c>
      <c r="E17" s="6"/>
      <c r="F17" s="9">
        <v>224396</v>
      </c>
      <c r="G17" s="29">
        <v>359339</v>
      </c>
      <c r="H17" s="9">
        <v>50035</v>
      </c>
      <c r="I17" s="9">
        <v>6996</v>
      </c>
      <c r="J17" s="7"/>
      <c r="K17" s="7"/>
      <c r="L17" s="16">
        <v>0</v>
      </c>
      <c r="M17" s="10">
        <f t="shared" si="0"/>
        <v>643961</v>
      </c>
    </row>
    <row r="18" spans="1:13" ht="34" x14ac:dyDescent="0.4">
      <c r="A18" s="20" t="s">
        <v>27</v>
      </c>
      <c r="B18" s="6">
        <v>1517778</v>
      </c>
      <c r="C18" s="6">
        <v>128089</v>
      </c>
      <c r="D18" s="6">
        <v>236261</v>
      </c>
      <c r="E18" s="6">
        <v>589770</v>
      </c>
      <c r="F18" s="21">
        <v>6162948</v>
      </c>
      <c r="G18" s="29">
        <v>3518525</v>
      </c>
      <c r="H18" s="9">
        <v>1771203</v>
      </c>
      <c r="I18" s="9">
        <v>729406</v>
      </c>
      <c r="J18" s="6">
        <v>36594</v>
      </c>
      <c r="K18" s="18"/>
      <c r="L18" s="16">
        <v>81778</v>
      </c>
      <c r="M18" s="10">
        <f t="shared" si="0"/>
        <v>14772352</v>
      </c>
    </row>
    <row r="19" spans="1:13" ht="34" x14ac:dyDescent="0.4">
      <c r="A19" s="19" t="s">
        <v>28</v>
      </c>
      <c r="B19" s="6">
        <v>149</v>
      </c>
      <c r="C19" s="6"/>
      <c r="D19" s="6">
        <v>17607</v>
      </c>
      <c r="E19" s="6"/>
      <c r="F19" s="21">
        <v>610097</v>
      </c>
      <c r="G19" s="30">
        <v>362338</v>
      </c>
      <c r="H19" s="9">
        <v>266862</v>
      </c>
      <c r="I19" s="9">
        <v>614910</v>
      </c>
      <c r="J19" s="18"/>
      <c r="K19" s="18"/>
      <c r="L19" s="16">
        <v>0</v>
      </c>
      <c r="M19" s="10">
        <f t="shared" si="0"/>
        <v>1871963</v>
      </c>
    </row>
    <row r="20" spans="1:13" ht="36" x14ac:dyDescent="0.4">
      <c r="A20" s="22" t="s">
        <v>29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4"/>
    </row>
    <row r="21" spans="1:13" ht="16" x14ac:dyDescent="0.4">
      <c r="A21" s="24" t="s">
        <v>30</v>
      </c>
      <c r="B21" s="6">
        <v>184337</v>
      </c>
      <c r="C21" s="6">
        <v>5367</v>
      </c>
      <c r="D21" s="6">
        <v>44517</v>
      </c>
      <c r="E21" s="6">
        <v>59100</v>
      </c>
      <c r="F21" s="27">
        <f>SUM(F22:F24)</f>
        <v>99099</v>
      </c>
      <c r="G21" s="33">
        <v>69896.960650000008</v>
      </c>
      <c r="H21" s="9">
        <f>SUM(H22:H24)</f>
        <v>46878</v>
      </c>
      <c r="I21" s="6">
        <f>SUM(I22:I24)</f>
        <v>79322</v>
      </c>
      <c r="J21" s="6">
        <v>825</v>
      </c>
      <c r="K21" s="7"/>
      <c r="L21" s="16" t="s">
        <v>41</v>
      </c>
      <c r="M21" s="10">
        <f t="shared" si="0"/>
        <v>589341.96065000002</v>
      </c>
    </row>
    <row r="22" spans="1:13" ht="16" x14ac:dyDescent="0.4">
      <c r="A22" s="25" t="s">
        <v>31</v>
      </c>
      <c r="B22" s="6">
        <v>8035</v>
      </c>
      <c r="C22" s="6">
        <v>0</v>
      </c>
      <c r="D22" s="6">
        <v>9402</v>
      </c>
      <c r="E22" s="6">
        <v>15086</v>
      </c>
      <c r="F22" s="21">
        <v>23006</v>
      </c>
      <c r="G22" s="32">
        <v>18359.900000000001</v>
      </c>
      <c r="H22" s="9">
        <v>10596</v>
      </c>
      <c r="I22" s="9">
        <v>42500</v>
      </c>
      <c r="J22" s="6">
        <v>690</v>
      </c>
      <c r="K22" s="7"/>
      <c r="L22" s="16">
        <v>29753</v>
      </c>
      <c r="M22" s="10">
        <f t="shared" si="0"/>
        <v>157427.9</v>
      </c>
    </row>
    <row r="23" spans="1:13" ht="16" x14ac:dyDescent="0.4">
      <c r="A23" s="20" t="s">
        <v>32</v>
      </c>
      <c r="B23" s="6">
        <v>141646</v>
      </c>
      <c r="C23" s="6">
        <v>5367</v>
      </c>
      <c r="D23" s="6">
        <v>34720</v>
      </c>
      <c r="E23" s="6">
        <v>39472</v>
      </c>
      <c r="F23" s="21">
        <v>36887</v>
      </c>
      <c r="G23" s="32">
        <v>44620.39516</v>
      </c>
      <c r="H23" s="9">
        <v>35082</v>
      </c>
      <c r="I23" s="9">
        <v>36822</v>
      </c>
      <c r="J23" s="6">
        <v>135</v>
      </c>
      <c r="K23" s="7"/>
      <c r="L23" s="16" t="s">
        <v>41</v>
      </c>
      <c r="M23" s="10">
        <f t="shared" si="0"/>
        <v>374751.39516000001</v>
      </c>
    </row>
    <row r="24" spans="1:13" ht="16" x14ac:dyDescent="0.4">
      <c r="A24" s="20" t="s">
        <v>33</v>
      </c>
      <c r="B24" s="6">
        <v>34656</v>
      </c>
      <c r="C24" s="6">
        <v>0</v>
      </c>
      <c r="D24" s="6">
        <v>395</v>
      </c>
      <c r="E24" s="6">
        <v>4542</v>
      </c>
      <c r="F24" s="34">
        <v>39206</v>
      </c>
      <c r="G24" s="32">
        <v>6916.6654900000012</v>
      </c>
      <c r="H24" s="9">
        <v>1200</v>
      </c>
      <c r="I24" s="6">
        <v>0</v>
      </c>
      <c r="J24" s="6"/>
      <c r="K24" s="7"/>
      <c r="L24" s="7"/>
      <c r="M24" s="10">
        <f t="shared" si="0"/>
        <v>86915.665489999999</v>
      </c>
    </row>
    <row r="25" spans="1:13" ht="16" x14ac:dyDescent="0.4">
      <c r="A25" s="26" t="s">
        <v>34</v>
      </c>
      <c r="B25" s="6">
        <v>78394</v>
      </c>
      <c r="C25" s="6"/>
      <c r="D25" s="6">
        <v>5381</v>
      </c>
      <c r="E25" s="6">
        <v>9261</v>
      </c>
      <c r="F25" s="21">
        <f>SUM(F26:F28)</f>
        <v>210173</v>
      </c>
      <c r="G25" s="33">
        <v>386637.94770999998</v>
      </c>
      <c r="H25" s="9">
        <f>SUM(H26:H28)</f>
        <v>11526</v>
      </c>
      <c r="I25" s="7"/>
      <c r="J25" s="7"/>
      <c r="K25" s="7"/>
      <c r="L25" s="7"/>
      <c r="M25" s="10">
        <f t="shared" si="0"/>
        <v>701372.94770999998</v>
      </c>
    </row>
    <row r="26" spans="1:13" ht="16" x14ac:dyDescent="0.4">
      <c r="A26" s="25" t="s">
        <v>31</v>
      </c>
      <c r="B26" s="6">
        <v>12510</v>
      </c>
      <c r="C26" s="6"/>
      <c r="D26" s="6">
        <v>0</v>
      </c>
      <c r="E26" s="6">
        <v>0</v>
      </c>
      <c r="F26" s="21">
        <v>90005</v>
      </c>
      <c r="G26" s="32">
        <v>31700</v>
      </c>
      <c r="H26" s="9">
        <v>9500</v>
      </c>
      <c r="I26" s="7"/>
      <c r="J26" s="7"/>
      <c r="K26" s="7"/>
      <c r="L26" s="7"/>
      <c r="M26" s="10">
        <f t="shared" si="0"/>
        <v>143715</v>
      </c>
    </row>
    <row r="27" spans="1:13" ht="16" x14ac:dyDescent="0.4">
      <c r="A27" s="20" t="s">
        <v>32</v>
      </c>
      <c r="B27" s="6">
        <v>22065</v>
      </c>
      <c r="C27" s="6"/>
      <c r="D27" s="6">
        <v>5381</v>
      </c>
      <c r="E27" s="6">
        <v>7750</v>
      </c>
      <c r="F27" s="27">
        <v>65844</v>
      </c>
      <c r="G27" s="32">
        <v>313416.24588</v>
      </c>
      <c r="H27" s="6">
        <v>1700</v>
      </c>
      <c r="I27" s="7"/>
      <c r="J27" s="7"/>
      <c r="K27" s="7"/>
      <c r="L27" s="7"/>
      <c r="M27" s="10">
        <f t="shared" si="0"/>
        <v>416156.24588</v>
      </c>
    </row>
    <row r="28" spans="1:13" ht="16" x14ac:dyDescent="0.4">
      <c r="A28" s="20" t="s">
        <v>33</v>
      </c>
      <c r="B28" s="6">
        <v>43819</v>
      </c>
      <c r="C28" s="6"/>
      <c r="D28" s="6">
        <v>0</v>
      </c>
      <c r="E28" s="6">
        <v>1511</v>
      </c>
      <c r="F28" s="35">
        <v>54324</v>
      </c>
      <c r="G28" s="32">
        <v>41521.701830000005</v>
      </c>
      <c r="H28" s="6">
        <v>326</v>
      </c>
      <c r="I28" s="7"/>
      <c r="J28" s="7"/>
      <c r="K28" s="7"/>
      <c r="L28" s="7"/>
      <c r="M28" s="10">
        <f t="shared" si="0"/>
        <v>141501.70183000001</v>
      </c>
    </row>
    <row r="29" spans="1:13" ht="18" x14ac:dyDescent="0.4">
      <c r="A29" s="22" t="s">
        <v>35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4"/>
    </row>
    <row r="30" spans="1:13" ht="16" x14ac:dyDescent="0.4">
      <c r="A30" s="20" t="s">
        <v>19</v>
      </c>
      <c r="B30" s="6">
        <v>159244</v>
      </c>
      <c r="C30" s="6">
        <v>29</v>
      </c>
      <c r="D30" s="6">
        <v>8766</v>
      </c>
      <c r="E30" s="6">
        <v>28012</v>
      </c>
      <c r="F30" s="21">
        <v>144434</v>
      </c>
      <c r="G30" s="36">
        <v>233534.92460999996</v>
      </c>
      <c r="H30" s="9">
        <v>24792</v>
      </c>
      <c r="I30" s="8"/>
      <c r="J30" s="8"/>
      <c r="K30" s="8"/>
      <c r="L30" s="16">
        <v>516</v>
      </c>
      <c r="M30" s="10">
        <f t="shared" si="0"/>
        <v>599327.92460999999</v>
      </c>
    </row>
    <row r="31" spans="1:13" ht="16" x14ac:dyDescent="0.4">
      <c r="A31" s="20" t="s">
        <v>20</v>
      </c>
      <c r="B31" s="6">
        <v>4950</v>
      </c>
      <c r="C31" s="6"/>
      <c r="D31" s="6">
        <v>3168</v>
      </c>
      <c r="E31" s="6">
        <v>11426</v>
      </c>
      <c r="F31" s="21">
        <v>23722</v>
      </c>
      <c r="G31" s="36">
        <v>43560.985620000007</v>
      </c>
      <c r="H31" s="9">
        <v>35598</v>
      </c>
      <c r="I31" s="7"/>
      <c r="J31" s="7"/>
      <c r="K31" s="6">
        <v>338901</v>
      </c>
      <c r="L31" s="16">
        <v>0</v>
      </c>
      <c r="M31" s="10">
        <f t="shared" si="0"/>
        <v>461325.98561999999</v>
      </c>
    </row>
    <row r="32" spans="1:13" ht="16" x14ac:dyDescent="0.4">
      <c r="A32" s="20" t="s">
        <v>21</v>
      </c>
      <c r="B32" s="6">
        <v>12745</v>
      </c>
      <c r="C32" s="6"/>
      <c r="D32" s="6">
        <v>4006</v>
      </c>
      <c r="E32" s="6">
        <v>2297</v>
      </c>
      <c r="F32" s="21">
        <v>1563</v>
      </c>
      <c r="G32" s="36">
        <v>26409.450270000001</v>
      </c>
      <c r="H32" s="9">
        <v>2859</v>
      </c>
      <c r="I32" s="7"/>
      <c r="J32" s="7"/>
      <c r="K32" s="7"/>
      <c r="L32" s="16">
        <v>601</v>
      </c>
      <c r="M32" s="10">
        <f t="shared" si="0"/>
        <v>50480.450270000001</v>
      </c>
    </row>
    <row r="33" spans="1:13" ht="16" x14ac:dyDescent="0.4">
      <c r="A33" s="15" t="s">
        <v>22</v>
      </c>
      <c r="B33" s="6">
        <v>11985</v>
      </c>
      <c r="C33" s="6"/>
      <c r="D33" s="6">
        <v>870</v>
      </c>
      <c r="E33" s="6">
        <v>1466</v>
      </c>
      <c r="F33" s="21">
        <f>F32-F34-F35</f>
        <v>622</v>
      </c>
      <c r="G33" s="36">
        <v>3686.0186899999999</v>
      </c>
      <c r="H33" s="9">
        <v>350</v>
      </c>
      <c r="I33" s="7"/>
      <c r="J33" s="7"/>
      <c r="K33" s="7"/>
      <c r="L33" s="16">
        <v>601</v>
      </c>
      <c r="M33" s="10">
        <f t="shared" si="0"/>
        <v>19580.018690000001</v>
      </c>
    </row>
    <row r="34" spans="1:13" ht="32" x14ac:dyDescent="0.4">
      <c r="A34" s="15" t="s">
        <v>23</v>
      </c>
      <c r="B34" s="6"/>
      <c r="C34" s="6"/>
      <c r="D34" s="6"/>
      <c r="E34" s="6">
        <v>88</v>
      </c>
      <c r="F34" s="6">
        <v>0</v>
      </c>
      <c r="G34" s="36">
        <v>13936.70716</v>
      </c>
      <c r="H34" s="9">
        <v>0</v>
      </c>
      <c r="I34" s="8"/>
      <c r="J34" s="8"/>
      <c r="K34" s="8"/>
      <c r="L34" s="16"/>
      <c r="M34" s="10">
        <f t="shared" si="0"/>
        <v>14024.70716</v>
      </c>
    </row>
    <row r="35" spans="1:13" ht="16" x14ac:dyDescent="0.4">
      <c r="A35" s="15" t="s">
        <v>24</v>
      </c>
      <c r="B35" s="6">
        <v>760</v>
      </c>
      <c r="C35" s="6"/>
      <c r="D35" s="6">
        <v>3136</v>
      </c>
      <c r="E35" s="6">
        <v>53</v>
      </c>
      <c r="F35" s="6">
        <v>941</v>
      </c>
      <c r="G35" s="30">
        <v>8786.7244200000005</v>
      </c>
      <c r="H35" s="9">
        <v>691</v>
      </c>
      <c r="I35" s="8"/>
      <c r="J35" s="8"/>
      <c r="K35" s="8"/>
      <c r="L35" s="16">
        <v>601</v>
      </c>
      <c r="M35" s="10">
        <f t="shared" si="0"/>
        <v>14968.72442</v>
      </c>
    </row>
    <row r="36" spans="1:13" ht="16" x14ac:dyDescent="0.4">
      <c r="A36" s="15" t="s">
        <v>25</v>
      </c>
      <c r="B36" s="6">
        <v>11225</v>
      </c>
      <c r="C36" s="6"/>
      <c r="D36" s="6">
        <v>0</v>
      </c>
      <c r="E36" s="6">
        <v>690</v>
      </c>
      <c r="F36" s="6"/>
      <c r="G36" s="37"/>
      <c r="H36" s="6">
        <v>1818</v>
      </c>
      <c r="I36" s="8"/>
      <c r="J36" s="8"/>
      <c r="K36" s="8"/>
      <c r="L36" s="16"/>
      <c r="M36" s="10">
        <f t="shared" si="0"/>
        <v>13733</v>
      </c>
    </row>
    <row r="37" spans="1:13" ht="16" x14ac:dyDescent="0.4">
      <c r="A37" s="11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ht="16" x14ac:dyDescent="0.4">
      <c r="A38" s="28" t="s">
        <v>37</v>
      </c>
      <c r="B38" s="8"/>
      <c r="C38" s="8"/>
      <c r="D38" s="6">
        <v>77</v>
      </c>
      <c r="E38" s="7"/>
      <c r="F38" s="6">
        <v>1694</v>
      </c>
      <c r="G38" s="29">
        <v>2694</v>
      </c>
      <c r="H38" s="9">
        <v>824</v>
      </c>
      <c r="I38" s="8"/>
      <c r="J38" s="6">
        <v>13</v>
      </c>
      <c r="K38" s="8"/>
      <c r="L38" s="8"/>
      <c r="M38" s="10">
        <f t="shared" si="0"/>
        <v>5302</v>
      </c>
    </row>
    <row r="39" spans="1:13" ht="16" x14ac:dyDescent="0.4">
      <c r="A39" s="28" t="s">
        <v>38</v>
      </c>
      <c r="B39" s="8"/>
      <c r="C39" s="8"/>
      <c r="D39" s="6">
        <v>3195</v>
      </c>
      <c r="E39" s="7"/>
      <c r="F39" s="21">
        <v>110365</v>
      </c>
      <c r="G39" s="29">
        <v>142227.63500000018</v>
      </c>
      <c r="H39" s="9">
        <v>42164</v>
      </c>
      <c r="I39" s="8"/>
      <c r="J39" s="6">
        <v>550</v>
      </c>
      <c r="K39" s="8"/>
      <c r="L39" s="8"/>
      <c r="M39" s="10">
        <f t="shared" si="0"/>
        <v>298501.63500000018</v>
      </c>
    </row>
    <row r="40" spans="1:13" ht="16" x14ac:dyDescent="0.4">
      <c r="A40" s="28" t="s">
        <v>39</v>
      </c>
      <c r="B40" s="8"/>
      <c r="C40" s="8"/>
      <c r="D40" s="6">
        <v>3195</v>
      </c>
      <c r="E40" s="8"/>
      <c r="F40" s="21">
        <v>87416</v>
      </c>
      <c r="G40" s="29">
        <v>106910.18304999976</v>
      </c>
      <c r="H40" s="9">
        <v>30418</v>
      </c>
      <c r="I40" s="8"/>
      <c r="J40" s="6">
        <v>858</v>
      </c>
      <c r="K40" s="8"/>
      <c r="L40" s="8"/>
      <c r="M40" s="10">
        <f t="shared" si="0"/>
        <v>228797.18304999976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2025-05-12T08:33:27Z</dcterms:created>
  <dcterms:modified xsi:type="dcterms:W3CDTF">2025-05-12T09:21:59Z</dcterms:modified>
</cp:coreProperties>
</file>