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00" windowHeight="10290" tabRatio="719" activeTab="0"/>
  </bookViews>
  <sheets>
    <sheet name="LT" sheetId="1" r:id="rId1"/>
    <sheet name="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<sst xmlns="http://schemas.openxmlformats.org/spreadsheetml/2006/main" count="49" uniqueCount="49">
  <si>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Mokėjimo kortelių skaičius</t>
  </si>
  <si>
    <t>Bendra bankų sektoriaus informacija</t>
  </si>
  <si>
    <t>Mokėjimo kortelių skaitytuvų skaičius</t>
  </si>
  <si>
    <t>Bankomatų skaičius**</t>
  </si>
  <si>
    <t>Klientų skaičius*</t>
  </si>
  <si>
    <t>* - Aktyvių klientų, t.y. tokių, kurių sąskaitose per ataskaitinį ketvirtį vyko bet koks judėjimas, išskyrus aptarnavimo mokestį.</t>
  </si>
  <si>
    <t xml:space="preserve">Darbuotojų skaičius </t>
  </si>
  <si>
    <t xml:space="preserve"> - t. sk. fizinių asmenų</t>
  </si>
  <si>
    <t xml:space="preserve"> - t. sk. juridinių asmenų</t>
  </si>
  <si>
    <t>Number of branches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</si>
  <si>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</si>
  <si>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</si>
  <si>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</si>
  <si>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</si>
  <si>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</si>
  <si>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</si>
  <si>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</si>
  <si>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*- Active customers, customers with account where during the reporting quarter any transaction is fulfilled, except service fee.</t>
  </si>
  <si>
    <t xml:space="preserve"> - iš jų valiutų keityklų</t>
  </si>
  <si>
    <t>Skyrių skaičius (klientų aptarnavimo taškai, įskaitant valiutų keityklas)</t>
  </si>
  <si>
    <t>o/w: currency exchange points</t>
  </si>
  <si>
    <t>AB "Citadele" Bankas, the group</t>
  </si>
  <si>
    <t>AB DNB bankas, the group</t>
  </si>
  <si>
    <t>UAB Medicinos bankas, the group</t>
  </si>
  <si>
    <t>AB SEB  bankas, the group</t>
  </si>
  <si>
    <t>AB  „Swedbank“, the group</t>
  </si>
  <si>
    <t>AB Šiaulių bankas, the group</t>
  </si>
  <si>
    <t>*Nordea grupės skaičiai pateikti pagal valdymo apskaitos duomenis.</t>
  </si>
  <si>
    <t>Bankai</t>
  </si>
  <si>
    <t>Banks</t>
  </si>
  <si>
    <t>** - AB Citadele bankas, Danske Bank A/S Lietuvos filialas, Nordea Bank AB Lietuvos skyrius ir AB Šiaulių bankas naudojasi bendru bankomatų tinklu.</t>
  </si>
  <si>
    <t xml:space="preserve">** - AB Citadele bankas, Danske Bank A/S Lietuvos filialas, Nordea Bank AB Lietuvos skyrius and AB Šiaulių bankas are using a common ATM network. </t>
  </si>
  <si>
    <t>AB Šiaulių bankas, finansinės grupės duomenys</t>
  </si>
  <si>
    <t>Lietuvos centrinė kredito unija</t>
  </si>
  <si>
    <t>AB "Citadele" bankas, finansinės grupės duomenys</t>
  </si>
  <si>
    <t>Danske Bank A/S Lietuvos filialas, finansinės grupės duomenys</t>
  </si>
  <si>
    <t>AB DNB bankas, finansinės grupės duomenys</t>
  </si>
  <si>
    <t>UAB Medicinos bankas, finansinės grupės duomenys</t>
  </si>
  <si>
    <t>Nordea Bank AB Lietuvos skyrius, finansinės grupės duomenys*</t>
  </si>
  <si>
    <t>AB SEB  bankas, finansinės grupės duomenys</t>
  </si>
  <si>
    <t>AB  „Swedbank“, finansinės grupės duomenys</t>
  </si>
  <si>
    <t>2017m. IV ketv. pab.</t>
  </si>
  <si>
    <t>2017 IV quarter (end of period)</t>
  </si>
  <si>
    <t>OP Corporate Bank plc Lietuvos filialas</t>
  </si>
  <si>
    <t>OP Corporate Bank plc Lithuanian branch</t>
  </si>
  <si>
    <t>Nordea Bank AB Lithuanian branch, the group***</t>
  </si>
  <si>
    <t>***Nordea Group figures are based on management accounting data.</t>
  </si>
  <si>
    <t>Lithuanian Central Credit Union</t>
  </si>
  <si>
    <t>Danske Bank A/S Lithuanian branch, the group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</si>
</sst>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L_t_-;\-* #,##0\ _L_t_-;_-* &quot;-&quot;??\ _L_t_-;_-@_-"/>
    <numFmt numFmtId="187" formatCode="#,##0;[Red]#,##0"/>
    <numFmt numFmtId="188" formatCode="0.0000"/>
    <numFmt numFmtId="189" formatCode="0.00000"/>
    <numFmt numFmtId="190" formatCode="0.000"/>
    <numFmt numFmtId="191" formatCode="0.0"/>
    <numFmt numFmtId="192" formatCode="#,##0_ ;\-#,##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horizontal="right"/>
    </xf>
    <xf numFmtId="0" fontId="25" fillId="0" borderId="11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6" fillId="34" borderId="11" xfId="0" applyFont="1" applyFill="1" applyBorder="1" applyAlignment="1">
      <alignment horizontal="right"/>
    </xf>
    <xf numFmtId="0" fontId="26" fillId="0" borderId="12" xfId="0" applyFont="1" applyBorder="1" applyAlignment="1">
      <alignment horizontal="right"/>
    </xf>
    <xf numFmtId="3" fontId="28" fillId="0" borderId="12" xfId="0" applyNumberFormat="1" applyFont="1" applyBorder="1" applyAlignment="1">
      <alignment/>
    </xf>
    <xf numFmtId="3" fontId="28" fillId="33" borderId="12" xfId="0" applyNumberFormat="1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0" fontId="27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3" fontId="29" fillId="34" borderId="13" xfId="0" applyNumberFormat="1" applyFont="1" applyFill="1" applyBorder="1" applyAlignment="1">
      <alignment horizontal="center" textRotation="90" wrapText="1"/>
    </xf>
    <xf numFmtId="3" fontId="8" fillId="34" borderId="12" xfId="0" applyNumberFormat="1" applyFont="1" applyFill="1" applyBorder="1" applyAlignment="1">
      <alignment/>
    </xf>
    <xf numFmtId="3" fontId="30" fillId="34" borderId="12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3" fontId="29" fillId="35" borderId="13" xfId="0" applyNumberFormat="1" applyFont="1" applyFill="1" applyBorder="1" applyAlignment="1">
      <alignment horizontal="center" textRotation="90" wrapText="1"/>
    </xf>
    <xf numFmtId="0" fontId="25" fillId="0" borderId="0" xfId="0" applyFont="1" applyAlignment="1">
      <alignment/>
    </xf>
    <xf numFmtId="3" fontId="31" fillId="0" borderId="13" xfId="0" applyNumberFormat="1" applyFont="1" applyFill="1" applyBorder="1" applyAlignment="1">
      <alignment horizontal="center" textRotation="90" wrapText="1"/>
    </xf>
    <xf numFmtId="3" fontId="31" fillId="35" borderId="13" xfId="0" applyNumberFormat="1" applyFont="1" applyFill="1" applyBorder="1" applyAlignment="1">
      <alignment horizontal="center" textRotation="90" wrapText="1"/>
    </xf>
    <xf numFmtId="3" fontId="8" fillId="34" borderId="12" xfId="0" applyNumberFormat="1" applyFont="1" applyFill="1" applyBorder="1" applyAlignment="1">
      <alignment horizontal="right"/>
    </xf>
    <xf numFmtId="3" fontId="30" fillId="34" borderId="12" xfId="0" applyNumberFormat="1" applyFont="1" applyFill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3" fontId="28" fillId="33" borderId="12" xfId="0" applyNumberFormat="1" applyFont="1" applyFill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ietuvosbankuasociacija-my.sharepoint.com/Finansu%20analizes%20ir%20planavimo%20departamentas/Biudzetai/Progoz&#279;s/2005/korteles%20naujas%20su%20prognozemis(EU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"/>
      <sheetName val="R01"/>
      <sheetName val="R02"/>
      <sheetName val="R03"/>
      <sheetName val="R04"/>
      <sheetName val="R05"/>
      <sheetName val="transakciju kastai"/>
      <sheetName val="Obertur"/>
      <sheetName val="Biudzetas_Faktas"/>
      <sheetName val="aprasymas"/>
      <sheetName val="BO"/>
      <sheetName val="Corporate"/>
      <sheetName val="Corp_Acquiring"/>
      <sheetName val="Corp_Cards"/>
      <sheetName val="Retail"/>
      <sheetName val="POS_CEV"/>
      <sheetName val="Private Debit Card"/>
      <sheetName val="Private Credit Card"/>
      <sheetName val="analize"/>
      <sheetName val="siunciamos pastu"/>
      <sheetName val="palyginimas"/>
      <sheetName val="BO Issuing+acq"/>
      <sheetName val="komentarai 2018 01"/>
      <sheetName val="LT summary fees"/>
      <sheetName val="LT Private Issuing summary"/>
      <sheetName val="LT Private DC."/>
      <sheetName val="LT Private CC."/>
      <sheetName val="LT Business Issuing summary"/>
      <sheetName val="LT Business DC."/>
      <sheetName val="LT Business CC."/>
      <sheetName val="POS Acq"/>
      <sheetName val="skaiciuokle"/>
      <sheetName val="prielaidos 2015 01 (for)"/>
      <sheetName val="Aurelijos"/>
      <sheetName val="prielaidos 2015 01"/>
      <sheetName val="Card fees in detail"/>
      <sheetName val="PrivateCard fees in detail"/>
      <sheetName val="CRDs_LT"/>
      <sheetName val="siuntimui"/>
      <sheetName val="BO 41012 Cards MAster report"/>
      <sheetName val="dienu skaicius"/>
      <sheetName val="BO 41019"/>
      <sheetName val="BO 41019New"/>
      <sheetName val="BO 41019 Portfolio"/>
      <sheetName val="PDC contactless"/>
    </sheetNames>
    <sheetDataSet>
      <sheetData sheetId="1">
        <row r="136">
          <cell r="FP136">
            <v>1672664</v>
          </cell>
        </row>
      </sheetData>
      <sheetData sheetId="4">
        <row r="7">
          <cell r="FP7">
            <v>17835</v>
          </cell>
        </row>
        <row r="34">
          <cell r="FP34">
            <v>223</v>
          </cell>
        </row>
        <row r="35">
          <cell r="FP35">
            <v>195</v>
          </cell>
        </row>
        <row r="74">
          <cell r="FP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9" sqref="K9"/>
    </sheetView>
  </sheetViews>
  <sheetFormatPr defaultColWidth="9.140625" defaultRowHeight="12.75"/>
  <cols>
    <col min="1" max="1" width="65.28125" style="1" customWidth="1"/>
    <col min="2" max="2" width="13.7109375" style="20" customWidth="1"/>
    <col min="3" max="3" width="13.00390625" style="20" customWidth="1"/>
    <col min="4" max="5" width="12.7109375" style="20" customWidth="1"/>
    <col min="6" max="6" width="13.140625" style="20" customWidth="1"/>
    <col min="7" max="7" width="12.28125" style="20" customWidth="1"/>
    <col min="8" max="8" width="12.7109375" style="20" customWidth="1"/>
    <col min="9" max="9" width="13.28125" style="20" customWidth="1"/>
    <col min="10" max="10" width="14.140625" style="20" customWidth="1"/>
    <col min="11" max="11" width="13.7109375" style="20" customWidth="1"/>
    <col min="12" max="12" width="13.28125" style="20" customWidth="1"/>
    <col min="13" max="16384" width="9.140625" style="1" customWidth="1"/>
  </cols>
  <sheetData>
    <row r="1" spans="1:12" ht="15">
      <c r="A1" s="9"/>
      <c r="B1" s="17" t="s">
        <v>1</v>
      </c>
      <c r="C1" s="18"/>
      <c r="D1" s="18"/>
      <c r="E1" s="18"/>
      <c r="F1" s="19"/>
      <c r="G1" s="19"/>
      <c r="H1" s="19"/>
      <c r="I1" s="19"/>
      <c r="J1" s="19"/>
      <c r="K1" s="19"/>
      <c r="L1" s="19"/>
    </row>
    <row r="2" spans="1:12" ht="15">
      <c r="A2" s="9" t="s">
        <v>41</v>
      </c>
      <c r="B2" s="17"/>
      <c r="C2" s="18"/>
      <c r="D2" s="18"/>
      <c r="E2" s="18"/>
      <c r="F2" s="19"/>
      <c r="G2" s="19"/>
      <c r="H2" s="19"/>
      <c r="I2" s="19"/>
      <c r="J2" s="19"/>
      <c r="K2" s="19"/>
      <c r="L2" s="19"/>
    </row>
    <row r="3" spans="1:2" ht="15">
      <c r="A3" s="36"/>
      <c r="B3" s="36"/>
    </row>
    <row r="4" spans="1:12" ht="124.5" customHeight="1">
      <c r="A4" s="4"/>
      <c r="B4" s="21" t="s">
        <v>34</v>
      </c>
      <c r="C4" s="21" t="s">
        <v>35</v>
      </c>
      <c r="D4" s="21" t="s">
        <v>36</v>
      </c>
      <c r="E4" s="21" t="s">
        <v>33</v>
      </c>
      <c r="F4" s="21" t="s">
        <v>37</v>
      </c>
      <c r="G4" s="21" t="s">
        <v>38</v>
      </c>
      <c r="H4" s="21" t="s">
        <v>39</v>
      </c>
      <c r="I4" s="21" t="s">
        <v>40</v>
      </c>
      <c r="J4" s="21" t="s">
        <v>32</v>
      </c>
      <c r="K4" s="28" t="s">
        <v>43</v>
      </c>
      <c r="L4" s="21" t="s">
        <v>28</v>
      </c>
    </row>
    <row r="5" spans="1:12" ht="15">
      <c r="A5" s="5" t="s">
        <v>19</v>
      </c>
      <c r="B5" s="30">
        <v>8</v>
      </c>
      <c r="C5" s="30">
        <v>4</v>
      </c>
      <c r="D5" s="30">
        <v>45</v>
      </c>
      <c r="E5" s="30">
        <v>1</v>
      </c>
      <c r="F5" s="30">
        <v>53</v>
      </c>
      <c r="G5" s="30"/>
      <c r="H5" s="30">
        <v>32</v>
      </c>
      <c r="I5" s="30">
        <v>63</v>
      </c>
      <c r="J5" s="30">
        <v>65</v>
      </c>
      <c r="K5" s="30">
        <v>1</v>
      </c>
      <c r="L5" s="22">
        <f>SUM(B5:K5)</f>
        <v>272</v>
      </c>
    </row>
    <row r="6" spans="1:12" ht="15">
      <c r="A6" s="6" t="s">
        <v>18</v>
      </c>
      <c r="B6" s="30">
        <v>0</v>
      </c>
      <c r="C6" s="30">
        <v>0</v>
      </c>
      <c r="D6" s="30"/>
      <c r="E6" s="30"/>
      <c r="F6" s="30"/>
      <c r="G6" s="30"/>
      <c r="H6" s="30">
        <v>0</v>
      </c>
      <c r="I6" s="30">
        <v>0</v>
      </c>
      <c r="J6" s="30">
        <v>0</v>
      </c>
      <c r="K6" s="30">
        <v>0</v>
      </c>
      <c r="L6" s="22">
        <f>SUM(B6:K6)</f>
        <v>0</v>
      </c>
    </row>
    <row r="7" spans="1:12" ht="15">
      <c r="A7" s="5" t="s">
        <v>6</v>
      </c>
      <c r="B7" s="30">
        <v>259</v>
      </c>
      <c r="C7" s="30">
        <v>2354</v>
      </c>
      <c r="D7" s="30">
        <v>1245</v>
      </c>
      <c r="E7" s="30">
        <v>57</v>
      </c>
      <c r="F7" s="30">
        <v>383</v>
      </c>
      <c r="G7" s="30"/>
      <c r="H7" s="30">
        <v>2652</v>
      </c>
      <c r="I7" s="30">
        <v>1984</v>
      </c>
      <c r="J7" s="30">
        <v>757</v>
      </c>
      <c r="K7" s="30">
        <v>24</v>
      </c>
      <c r="L7" s="22">
        <f>SUM(B7:K7)</f>
        <v>9715</v>
      </c>
    </row>
    <row r="8" spans="1:12" ht="15">
      <c r="A8" s="7" t="s">
        <v>0</v>
      </c>
      <c r="B8" s="30">
        <v>53293</v>
      </c>
      <c r="C8" s="30">
        <v>13045</v>
      </c>
      <c r="D8" s="30">
        <v>465230</v>
      </c>
      <c r="E8" s="30">
        <v>12465</v>
      </c>
      <c r="F8" s="30"/>
      <c r="G8" s="30"/>
      <c r="H8" s="30">
        <v>856898</v>
      </c>
      <c r="I8" s="30">
        <f>+'[1]R01'!$FP$136</f>
        <v>1672664</v>
      </c>
      <c r="J8" s="30">
        <v>135694</v>
      </c>
      <c r="K8" s="30">
        <v>0</v>
      </c>
      <c r="L8" s="22">
        <f>SUM(B8:K8)</f>
        <v>3209289</v>
      </c>
    </row>
    <row r="9" spans="1:12" s="3" customFormat="1" ht="15">
      <c r="A9" s="8" t="s">
        <v>3</v>
      </c>
      <c r="B9" s="31"/>
      <c r="C9" s="31"/>
      <c r="D9" s="31">
        <v>170</v>
      </c>
      <c r="E9" s="31"/>
      <c r="F9" s="31"/>
      <c r="G9" s="31"/>
      <c r="H9" s="31">
        <v>340</v>
      </c>
      <c r="I9" s="31">
        <f>+'[1]R04'!$FP$34+'[1]R04'!$FP$35+'[1]R04'!$FP$74</f>
        <v>418</v>
      </c>
      <c r="J9" s="31">
        <v>203</v>
      </c>
      <c r="K9" s="31">
        <v>0</v>
      </c>
      <c r="L9" s="23">
        <f>SUM(B9:K9)</f>
        <v>1131</v>
      </c>
    </row>
    <row r="10" spans="1:12" ht="15">
      <c r="A10" s="5" t="s">
        <v>2</v>
      </c>
      <c r="B10" s="30">
        <v>11987</v>
      </c>
      <c r="C10" s="30"/>
      <c r="D10" s="30">
        <v>6782</v>
      </c>
      <c r="E10" s="30"/>
      <c r="F10" s="30"/>
      <c r="G10" s="30"/>
      <c r="H10" s="30">
        <v>24140</v>
      </c>
      <c r="I10" s="30">
        <f>+'[1]R04'!$FP$7</f>
        <v>17835</v>
      </c>
      <c r="J10" s="30">
        <v>1953</v>
      </c>
      <c r="K10" s="30">
        <v>0</v>
      </c>
      <c r="L10" s="22">
        <f>SUM(B10:K10)</f>
        <v>62697</v>
      </c>
    </row>
    <row r="11" spans="1:12" ht="15">
      <c r="A11" s="5" t="s">
        <v>4</v>
      </c>
      <c r="B11" s="30">
        <v>95040</v>
      </c>
      <c r="C11" s="30">
        <v>11439</v>
      </c>
      <c r="D11" s="30">
        <v>543082</v>
      </c>
      <c r="E11" s="30">
        <v>112</v>
      </c>
      <c r="F11" s="30">
        <v>17168</v>
      </c>
      <c r="G11" s="30"/>
      <c r="H11" s="30">
        <v>876725</v>
      </c>
      <c r="I11" s="30">
        <v>1413877</v>
      </c>
      <c r="J11" s="30">
        <f>SUM(J12:J13)</f>
        <v>350931</v>
      </c>
      <c r="K11" s="30">
        <v>186</v>
      </c>
      <c r="L11" s="22">
        <f>SUM(B11:K11)</f>
        <v>3308560</v>
      </c>
    </row>
    <row r="12" spans="1:12" ht="15">
      <c r="A12" s="6" t="s">
        <v>7</v>
      </c>
      <c r="B12" s="30">
        <v>85410</v>
      </c>
      <c r="C12" s="30">
        <v>5549</v>
      </c>
      <c r="D12" s="30">
        <v>498589</v>
      </c>
      <c r="E12" s="30">
        <v>30</v>
      </c>
      <c r="F12" s="30">
        <v>14087</v>
      </c>
      <c r="G12" s="30"/>
      <c r="H12" s="30">
        <v>829614</v>
      </c>
      <c r="I12" s="30">
        <v>1359807</v>
      </c>
      <c r="J12" s="30">
        <v>325541</v>
      </c>
      <c r="K12" s="30">
        <v>0</v>
      </c>
      <c r="L12" s="22">
        <f>SUM(B12:K12)</f>
        <v>3118627</v>
      </c>
    </row>
    <row r="13" spans="1:12" ht="15">
      <c r="A13" s="6" t="s">
        <v>8</v>
      </c>
      <c r="B13" s="30">
        <v>9630</v>
      </c>
      <c r="C13" s="30">
        <v>5890</v>
      </c>
      <c r="D13" s="30">
        <v>44493</v>
      </c>
      <c r="E13" s="30">
        <v>82</v>
      </c>
      <c r="F13" s="30">
        <v>3081</v>
      </c>
      <c r="G13" s="30"/>
      <c r="H13" s="30">
        <v>47111</v>
      </c>
      <c r="I13" s="30">
        <v>54070</v>
      </c>
      <c r="J13" s="30">
        <v>25390</v>
      </c>
      <c r="K13" s="30">
        <v>186</v>
      </c>
      <c r="L13" s="22">
        <f>SUM(B13:K13)</f>
        <v>189933</v>
      </c>
    </row>
    <row r="14" spans="8:11" ht="15">
      <c r="H14" s="24"/>
      <c r="J14" s="25"/>
      <c r="K14" s="24"/>
    </row>
    <row r="15" spans="1:2" ht="15.75" customHeight="1">
      <c r="A15" s="37" t="s">
        <v>27</v>
      </c>
      <c r="B15" s="37"/>
    </row>
    <row r="17" spans="1:12" ht="15">
      <c r="A17" s="38" t="s">
        <v>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">
      <c r="A18" s="38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</sheetData>
  <sheetProtection/>
  <mergeCells count="4">
    <mergeCell ref="A3:B3"/>
    <mergeCell ref="A15:B15"/>
    <mergeCell ref="A17:L17"/>
    <mergeCell ref="A18:L18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45.28125" style="1" customWidth="1"/>
    <col min="2" max="2" width="12.140625" style="1" customWidth="1"/>
    <col min="3" max="4" width="12.00390625" style="1" customWidth="1"/>
    <col min="5" max="5" width="11.421875" style="1" customWidth="1"/>
    <col min="6" max="6" width="11.57421875" style="1" customWidth="1"/>
    <col min="7" max="7" width="11.7109375" style="1" customWidth="1"/>
    <col min="8" max="8" width="12.140625" style="1" customWidth="1"/>
    <col min="9" max="9" width="11.8515625" style="1" customWidth="1"/>
    <col min="10" max="10" width="11.7109375" style="1" customWidth="1"/>
    <col min="11" max="11" width="11.8515625" style="1" customWidth="1"/>
    <col min="12" max="12" width="11.421875" style="1" customWidth="1"/>
    <col min="13" max="16384" width="9.140625" style="1" customWidth="1"/>
  </cols>
  <sheetData>
    <row r="1" spans="1:2" ht="15">
      <c r="A1" s="2"/>
      <c r="B1" s="2"/>
    </row>
    <row r="2" spans="1:12" ht="1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2" ht="15">
      <c r="A3" s="36"/>
      <c r="B3" s="36"/>
    </row>
    <row r="4" spans="1:12" ht="139.5" customHeight="1">
      <c r="A4" s="4"/>
      <c r="B4" s="26" t="s">
        <v>21</v>
      </c>
      <c r="C4" s="26" t="s">
        <v>48</v>
      </c>
      <c r="D4" s="26" t="s">
        <v>22</v>
      </c>
      <c r="E4" s="26" t="s">
        <v>47</v>
      </c>
      <c r="F4" s="26" t="s">
        <v>23</v>
      </c>
      <c r="G4" s="26" t="s">
        <v>45</v>
      </c>
      <c r="H4" s="26" t="s">
        <v>24</v>
      </c>
      <c r="I4" s="26" t="s">
        <v>25</v>
      </c>
      <c r="J4" s="26" t="s">
        <v>26</v>
      </c>
      <c r="K4" s="29" t="s">
        <v>44</v>
      </c>
      <c r="L4" s="26" t="s">
        <v>29</v>
      </c>
    </row>
    <row r="5" spans="1:12" ht="15">
      <c r="A5" s="11" t="s">
        <v>9</v>
      </c>
      <c r="B5" s="32">
        <v>8</v>
      </c>
      <c r="C5" s="32">
        <v>4</v>
      </c>
      <c r="D5" s="32">
        <v>45</v>
      </c>
      <c r="E5" s="32">
        <v>1</v>
      </c>
      <c r="F5" s="32">
        <v>53</v>
      </c>
      <c r="G5" s="32"/>
      <c r="H5" s="32">
        <v>32</v>
      </c>
      <c r="I5" s="32">
        <v>63</v>
      </c>
      <c r="J5" s="32">
        <v>65</v>
      </c>
      <c r="K5" s="32">
        <v>1</v>
      </c>
      <c r="L5" s="14">
        <f aca="true" t="shared" si="0" ref="L5:L13">SUM(B5:K5)</f>
        <v>272</v>
      </c>
    </row>
    <row r="6" spans="1:12" ht="15">
      <c r="A6" s="12" t="s">
        <v>20</v>
      </c>
      <c r="B6" s="32">
        <v>0</v>
      </c>
      <c r="C6" s="32">
        <v>0</v>
      </c>
      <c r="D6" s="32"/>
      <c r="E6" s="32"/>
      <c r="F6" s="32"/>
      <c r="G6" s="32"/>
      <c r="H6" s="32">
        <v>0</v>
      </c>
      <c r="I6" s="32">
        <v>0</v>
      </c>
      <c r="J6" s="32">
        <v>0</v>
      </c>
      <c r="K6" s="32">
        <v>0</v>
      </c>
      <c r="L6" s="14">
        <f t="shared" si="0"/>
        <v>0</v>
      </c>
    </row>
    <row r="7" spans="1:12" ht="15">
      <c r="A7" s="11" t="s">
        <v>10</v>
      </c>
      <c r="B7" s="33">
        <v>259</v>
      </c>
      <c r="C7" s="33">
        <v>2354</v>
      </c>
      <c r="D7" s="33">
        <v>1245</v>
      </c>
      <c r="E7" s="33">
        <v>57</v>
      </c>
      <c r="F7" s="33">
        <v>383</v>
      </c>
      <c r="G7" s="33"/>
      <c r="H7" s="33">
        <v>2652</v>
      </c>
      <c r="I7" s="33">
        <v>1984</v>
      </c>
      <c r="J7" s="33">
        <v>757</v>
      </c>
      <c r="K7" s="33">
        <v>24</v>
      </c>
      <c r="L7" s="15">
        <f t="shared" si="0"/>
        <v>9715</v>
      </c>
    </row>
    <row r="8" spans="1:12" ht="15">
      <c r="A8" s="11" t="s">
        <v>11</v>
      </c>
      <c r="B8" s="34">
        <v>53293</v>
      </c>
      <c r="C8" s="34">
        <v>13045</v>
      </c>
      <c r="D8" s="34">
        <v>465230</v>
      </c>
      <c r="E8" s="34">
        <v>12465</v>
      </c>
      <c r="F8" s="34"/>
      <c r="G8" s="34"/>
      <c r="H8" s="34">
        <v>856898</v>
      </c>
      <c r="I8" s="34">
        <f>+'[1]R01'!$FP$136</f>
        <v>1672664</v>
      </c>
      <c r="J8" s="34">
        <v>135694</v>
      </c>
      <c r="K8" s="34">
        <v>0</v>
      </c>
      <c r="L8" s="16">
        <f t="shared" si="0"/>
        <v>3209289</v>
      </c>
    </row>
    <row r="9" spans="1:12" s="3" customFormat="1" ht="15">
      <c r="A9" s="11" t="s">
        <v>12</v>
      </c>
      <c r="B9" s="34"/>
      <c r="C9" s="34"/>
      <c r="D9" s="34">
        <v>170</v>
      </c>
      <c r="E9" s="34"/>
      <c r="F9" s="34"/>
      <c r="G9" s="34"/>
      <c r="H9" s="34">
        <v>340</v>
      </c>
      <c r="I9" s="34">
        <f>+'[1]R04'!$FP$34+'[1]R04'!$FP$35+'[1]R04'!$FP$74</f>
        <v>418</v>
      </c>
      <c r="J9" s="34">
        <v>203</v>
      </c>
      <c r="K9" s="34">
        <v>0</v>
      </c>
      <c r="L9" s="16">
        <f>SUM(B9:K9)</f>
        <v>1131</v>
      </c>
    </row>
    <row r="10" spans="1:12" ht="15">
      <c r="A10" s="11" t="s">
        <v>13</v>
      </c>
      <c r="B10" s="34">
        <v>11987</v>
      </c>
      <c r="C10" s="34"/>
      <c r="D10" s="34">
        <v>6782</v>
      </c>
      <c r="E10" s="34"/>
      <c r="F10" s="34"/>
      <c r="G10" s="34"/>
      <c r="H10" s="34">
        <v>24140</v>
      </c>
      <c r="I10" s="34">
        <f>+'[1]R04'!$FP$7</f>
        <v>17835</v>
      </c>
      <c r="J10" s="34">
        <v>1953</v>
      </c>
      <c r="K10" s="34">
        <v>0</v>
      </c>
      <c r="L10" s="16">
        <f t="shared" si="0"/>
        <v>62697</v>
      </c>
    </row>
    <row r="11" spans="1:12" ht="15">
      <c r="A11" s="11" t="s">
        <v>14</v>
      </c>
      <c r="B11" s="33">
        <v>95040</v>
      </c>
      <c r="C11" s="33">
        <v>11439</v>
      </c>
      <c r="D11" s="33">
        <v>543082</v>
      </c>
      <c r="E11" s="33">
        <v>112</v>
      </c>
      <c r="F11" s="33">
        <v>17168</v>
      </c>
      <c r="G11" s="33"/>
      <c r="H11" s="33">
        <v>876725</v>
      </c>
      <c r="I11" s="33">
        <v>1413877</v>
      </c>
      <c r="J11" s="33">
        <f>SUM(J12:J13)</f>
        <v>350931</v>
      </c>
      <c r="K11" s="33">
        <v>186</v>
      </c>
      <c r="L11" s="16">
        <f t="shared" si="0"/>
        <v>3308560</v>
      </c>
    </row>
    <row r="12" spans="1:12" ht="15">
      <c r="A12" s="13" t="s">
        <v>15</v>
      </c>
      <c r="B12" s="33">
        <v>85410</v>
      </c>
      <c r="C12" s="33">
        <v>5549</v>
      </c>
      <c r="D12" s="33">
        <v>498589</v>
      </c>
      <c r="E12" s="33">
        <v>30</v>
      </c>
      <c r="F12" s="33">
        <v>14087</v>
      </c>
      <c r="G12" s="33"/>
      <c r="H12" s="33">
        <v>829614</v>
      </c>
      <c r="I12" s="33">
        <v>1359807</v>
      </c>
      <c r="J12" s="33">
        <v>325541</v>
      </c>
      <c r="K12" s="33">
        <v>0</v>
      </c>
      <c r="L12" s="16">
        <f t="shared" si="0"/>
        <v>3118627</v>
      </c>
    </row>
    <row r="13" spans="1:12" ht="15">
      <c r="A13" s="13" t="s">
        <v>16</v>
      </c>
      <c r="B13" s="33">
        <v>9630</v>
      </c>
      <c r="C13" s="33">
        <v>5890</v>
      </c>
      <c r="D13" s="33">
        <v>44493</v>
      </c>
      <c r="E13" s="33">
        <v>82</v>
      </c>
      <c r="F13" s="33">
        <v>3081</v>
      </c>
      <c r="G13" s="33"/>
      <c r="H13" s="33">
        <v>47111</v>
      </c>
      <c r="I13" s="33">
        <v>54070</v>
      </c>
      <c r="J13" s="33">
        <v>25390</v>
      </c>
      <c r="K13" s="33">
        <v>186</v>
      </c>
      <c r="L13" s="16">
        <f t="shared" si="0"/>
        <v>189933</v>
      </c>
    </row>
    <row r="15" spans="1:2" ht="15.75" customHeight="1">
      <c r="A15" s="35" t="s">
        <v>46</v>
      </c>
      <c r="B15" s="35"/>
    </row>
    <row r="17" spans="1:13" ht="15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0"/>
    </row>
    <row r="18" spans="1:13" ht="15">
      <c r="A18" s="38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">
      <c r="A19" s="10"/>
      <c r="B19" s="10"/>
      <c r="C19" s="10"/>
      <c r="D19" s="27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0"/>
      <c r="B20" s="10"/>
      <c r="C20" s="10"/>
      <c r="D20" s="27"/>
      <c r="E20" s="10"/>
      <c r="F20" s="10"/>
      <c r="G20" s="10"/>
      <c r="H20" s="10"/>
      <c r="I20" s="10"/>
      <c r="J20" s="10"/>
      <c r="K20" s="10"/>
      <c r="L20" s="10"/>
      <c r="M20" s="10"/>
    </row>
  </sheetData>
  <sheetProtection/>
  <mergeCells count="4">
    <mergeCell ref="A3:B3"/>
    <mergeCell ref="A17:L17"/>
    <mergeCell ref="A18:M18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Valeriya Kuznetsova</cp:lastModifiedBy>
  <cp:lastPrinted>2017-09-01T07:55:55Z</cp:lastPrinted>
  <dcterms:created xsi:type="dcterms:W3CDTF">2006-01-23T08:29:20Z</dcterms:created>
  <dcterms:modified xsi:type="dcterms:W3CDTF">2021-03-22T14:41:08Z</dcterms:modified>
  <cp:category/>
  <cp:version/>
  <cp:contentType/>
  <cp:contentStatus/>
</cp:coreProperties>
</file>