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sutar'!$A$1:$AL$88</definedName>
  </definedNames>
  <calcPr fullCalcOnLoad="1"/>
</workbook>
</file>

<file path=xl/sharedStrings.xml><?xml version="1.0" encoding="utf-8"?>
<sst xmlns="http://schemas.openxmlformats.org/spreadsheetml/2006/main" count="141" uniqueCount="90">
  <si>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</si>
  <si>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</si>
  <si>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</si>
  <si>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</si>
  <si>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</si>
  <si>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</si>
  <si>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</si>
  <si>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</si>
  <si>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</si>
  <si>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</si>
  <si>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</si>
  <si>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</si>
  <si>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</si>
  <si>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</si>
  <si>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</si>
  <si>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</si>
  <si>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</si>
  <si>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</si>
  <si>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</si>
  <si>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</si>
  <si>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</si>
  <si>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</si>
  <si>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</si>
  <si>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</si>
  <si>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</si>
  <si>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</si>
  <si>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</si>
  <si>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</si>
  <si>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</si>
  <si>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</si>
  <si>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</si>
  <si>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</si>
  <si>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</si>
  <si>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</si>
  <si>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</si>
  <si>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</si>
  <si>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</si>
  <si>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</si>
  <si>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</si>
  <si>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</si>
  <si>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</si>
  <si>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</si>
  <si>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</si>
  <si>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</si>
  <si>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</si>
  <si>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</si>
  <si>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</si>
  <si>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</si>
  <si>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</si>
  <si>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</si>
  <si>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</si>
  <si>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>,,DnB NORD lizingas“</t>
  </si>
  <si>
    <t xml:space="preserve"> "Nordea Finance Lithuania“</t>
  </si>
  <si>
    <t>,,SNORO lizingas“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</si>
  <si>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</si>
  <si>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</si>
  <si>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</si>
  <si>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</si>
  <si>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</si>
  <si>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</si>
  <si>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</si>
  <si>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</si>
  <si>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</si>
  <si>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</si>
  <si>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</si>
  <si>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</si>
  <si>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</si>
  <si>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</si>
  <si>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</si>
  <si>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</si>
  <si>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</si>
  <si>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</si>
  <si>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</si>
  <si>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</si>
  <si>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</si>
  <si>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</si>
  <si>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</si>
  <si>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</si>
  <si>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</si>
  <si>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</si>
  <si>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</si>
  <si>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</si>
  <si>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</si>
  <si>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 xml:space="preserve">   ar turtas yra perduotas lizingo gavėjui, į kurią nėra įtraukiama pakeistų ar perduotų sutarčių vertė.</t>
  </si>
  <si>
    <t>** - per laikotarpį naujai pasirašytų ir įsigaliojusių lizingo sutarčių vertė (neįskaitant pradinės įmokos).</t>
  </si>
  <si>
    <t>,,Parex faktoringas ir lizingas</t>
  </si>
  <si>
    <t xml:space="preserve">* - per laikotarpį naujai pasirašytų ir įsigaliojusių lizingo sutarčių vertė (įskaitant pradinę įmoką), nepriklausomai, </t>
  </si>
  <si>
    <t>2010 m. II ketv.</t>
  </si>
  <si>
    <t/>
  </si>
  <si>
    <t>%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</si>
</sst>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1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58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/>
      <protection/>
    </xf>
    <xf numFmtId="0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>
      <alignment/>
    </xf>
    <xf numFmtId="10" fontId="1" fillId="0" borderId="10" xfId="57" applyNumberFormat="1" applyFont="1" applyBorder="1" applyAlignment="1" applyProtection="1">
      <alignment vertical="top"/>
      <protection/>
    </xf>
    <xf numFmtId="3" fontId="1" fillId="0" borderId="10" xfId="57" applyNumberFormat="1" applyFont="1" applyBorder="1" applyAlignment="1" applyProtection="1">
      <alignment vertical="top"/>
      <protection locked="0"/>
    </xf>
    <xf numFmtId="0" fontId="1" fillId="0" borderId="10" xfId="57" applyFont="1" applyBorder="1" applyAlignment="1" applyProtection="1">
      <alignment vertical="top"/>
      <protection locked="0"/>
    </xf>
    <xf numFmtId="3" fontId="1" fillId="0" borderId="10" xfId="57" applyNumberFormat="1" applyFont="1" applyFill="1" applyBorder="1" applyAlignment="1" applyProtection="1">
      <alignment vertical="top"/>
      <protection locked="0"/>
    </xf>
    <xf numFmtId="0" fontId="2" fillId="0" borderId="11" xfId="57" applyFont="1" applyFill="1" applyBorder="1" applyAlignment="1" applyProtection="1">
      <alignment/>
      <protection/>
    </xf>
    <xf numFmtId="3" fontId="2" fillId="0" borderId="11" xfId="57" applyNumberFormat="1" applyFont="1" applyFill="1" applyBorder="1" applyAlignment="1" applyProtection="1">
      <alignment/>
      <protection/>
    </xf>
    <xf numFmtId="10" fontId="2" fillId="0" borderId="10" xfId="57" applyNumberFormat="1" applyFont="1" applyFill="1" applyBorder="1" applyAlignment="1" applyProtection="1">
      <alignment/>
      <protection/>
    </xf>
    <xf numFmtId="204" fontId="2" fillId="0" borderId="11" xfId="57" applyNumberFormat="1" applyFont="1" applyFill="1" applyBorder="1" applyAlignment="1" applyProtection="1">
      <alignment/>
      <protection/>
    </xf>
    <xf numFmtId="0" fontId="2" fillId="0" borderId="11" xfId="57" applyFont="1" applyBorder="1" applyAlignment="1" applyProtection="1">
      <alignment/>
      <protection/>
    </xf>
    <xf numFmtId="3" fontId="2" fillId="0" borderId="11" xfId="57" applyNumberFormat="1" applyFont="1" applyBorder="1" applyAlignment="1" applyProtection="1">
      <alignment/>
      <protection/>
    </xf>
    <xf numFmtId="3" fontId="2" fillId="0" borderId="10" xfId="57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2" fillId="0" borderId="11" xfId="57" applyNumberFormat="1" applyFont="1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/>
      <protection/>
    </xf>
    <xf numFmtId="0" fontId="1" fillId="0" borderId="11" xfId="57" applyFont="1" applyBorder="1" applyAlignment="1" applyProtection="1">
      <alignment/>
      <protection locked="0"/>
    </xf>
    <xf numFmtId="3" fontId="1" fillId="0" borderId="11" xfId="57" applyNumberFormat="1" applyFont="1" applyBorder="1" applyAlignment="1" applyProtection="1">
      <alignment/>
      <protection locked="0"/>
    </xf>
    <xf numFmtId="10" fontId="1" fillId="0" borderId="10" xfId="62" applyNumberFormat="1" applyFont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/>
      <protection locked="0"/>
    </xf>
    <xf numFmtId="10" fontId="1" fillId="0" borderId="10" xfId="61" applyNumberFormat="1" applyFont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3" fontId="1" fillId="0" borderId="11" xfId="57" applyNumberFormat="1" applyFont="1" applyFill="1" applyBorder="1" applyAlignment="1" applyProtection="1">
      <alignment vertical="center"/>
      <protection locked="0"/>
    </xf>
    <xf numFmtId="204" fontId="1" fillId="0" borderId="11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/>
      <protection locked="0"/>
    </xf>
    <xf numFmtId="10" fontId="1" fillId="0" borderId="10" xfId="61" applyNumberFormat="1" applyFont="1" applyFill="1" applyBorder="1" applyAlignment="1" applyProtection="1">
      <alignment/>
      <protection/>
    </xf>
    <xf numFmtId="204" fontId="1" fillId="0" borderId="11" xfId="57" applyNumberFormat="1" applyFont="1" applyFill="1" applyBorder="1" applyAlignment="1" applyProtection="1">
      <alignment/>
      <protection locked="0"/>
    </xf>
    <xf numFmtId="0" fontId="1" fillId="0" borderId="0" xfId="57" applyFont="1" applyFill="1" applyBorder="1" applyAlignment="1" applyProtection="1">
      <alignment/>
      <protection/>
    </xf>
    <xf numFmtId="10" fontId="2" fillId="0" borderId="10" xfId="62" applyNumberFormat="1" applyFont="1" applyBorder="1" applyAlignment="1" applyProtection="1">
      <alignment/>
      <protection/>
    </xf>
    <xf numFmtId="3" fontId="2" fillId="0" borderId="10" xfId="57" applyNumberFormat="1" applyFont="1" applyFill="1" applyBorder="1" applyAlignment="1" applyProtection="1">
      <alignment/>
      <protection locked="0"/>
    </xf>
    <xf numFmtId="10" fontId="2" fillId="0" borderId="10" xfId="61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2" fillId="0" borderId="10" xfId="57" applyNumberFormat="1" applyFont="1" applyFill="1" applyBorder="1" applyAlignment="1" applyProtection="1">
      <alignment vertical="center"/>
      <protection/>
    </xf>
    <xf numFmtId="204" fontId="2" fillId="0" borderId="10" xfId="57" applyNumberFormat="1" applyFont="1" applyFill="1" applyBorder="1" applyAlignment="1" applyProtection="1">
      <alignment vertical="center"/>
      <protection/>
    </xf>
    <xf numFmtId="10" fontId="2" fillId="0" borderId="10" xfId="61" applyNumberFormat="1" applyFont="1" applyFill="1" applyBorder="1" applyAlignment="1" applyProtection="1">
      <alignment/>
      <protection/>
    </xf>
    <xf numFmtId="204" fontId="2" fillId="0" borderId="10" xfId="57" applyNumberFormat="1" applyFont="1" applyFill="1" applyBorder="1" applyAlignment="1" applyProtection="1">
      <alignment/>
      <protection/>
    </xf>
    <xf numFmtId="0" fontId="2" fillId="0" borderId="10" xfId="57" applyFont="1" applyBorder="1" applyAlignment="1" applyProtection="1">
      <alignment/>
      <protection/>
    </xf>
    <xf numFmtId="3" fontId="2" fillId="0" borderId="10" xfId="57" applyNumberFormat="1" applyFont="1" applyBorder="1" applyAlignment="1" applyProtection="1">
      <alignment/>
      <protection/>
    </xf>
    <xf numFmtId="10" fontId="2" fillId="0" borderId="10" xfId="57" applyNumberFormat="1" applyFont="1" applyBorder="1" applyAlignment="1" applyProtection="1">
      <alignment/>
      <protection/>
    </xf>
    <xf numFmtId="0" fontId="2" fillId="0" borderId="10" xfId="57" applyFont="1" applyFill="1" applyBorder="1" applyAlignment="1" applyProtection="1">
      <alignment/>
      <protection/>
    </xf>
    <xf numFmtId="0" fontId="1" fillId="0" borderId="10" xfId="57" applyFont="1" applyBorder="1" applyAlignment="1" applyProtection="1">
      <alignment/>
      <protection locked="0"/>
    </xf>
    <xf numFmtId="3" fontId="1" fillId="0" borderId="10" xfId="57" applyNumberFormat="1" applyFont="1" applyBorder="1" applyAlignment="1" applyProtection="1">
      <alignment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204" fontId="1" fillId="0" borderId="10" xfId="57" applyNumberFormat="1" applyFont="1" applyFill="1" applyBorder="1" applyAlignment="1" applyProtection="1">
      <alignment vertical="center"/>
      <protection locked="0"/>
    </xf>
    <xf numFmtId="204" fontId="1" fillId="0" borderId="10" xfId="57" applyNumberFormat="1" applyFont="1" applyFill="1" applyBorder="1" applyAlignment="1" applyProtection="1">
      <alignment/>
      <protection locked="0"/>
    </xf>
    <xf numFmtId="3" fontId="1" fillId="0" borderId="10" xfId="58" applyNumberFormat="1" applyFont="1" applyFill="1" applyBorder="1" applyAlignment="1">
      <alignment/>
      <protection/>
    </xf>
    <xf numFmtId="3" fontId="1" fillId="0" borderId="10" xfId="58" applyNumberFormat="1" applyFont="1" applyFill="1" applyBorder="1" applyAlignment="1">
      <alignment vertical="center"/>
      <protection/>
    </xf>
    <xf numFmtId="204" fontId="1" fillId="0" borderId="10" xfId="58" applyNumberFormat="1" applyFont="1" applyFill="1" applyBorder="1" applyAlignment="1">
      <alignment vertical="center"/>
      <protection/>
    </xf>
    <xf numFmtId="204" fontId="1" fillId="0" borderId="10" xfId="58" applyNumberFormat="1" applyFont="1" applyFill="1" applyBorder="1" applyAlignment="1" applyProtection="1">
      <alignment/>
      <protection locked="0"/>
    </xf>
    <xf numFmtId="3" fontId="1" fillId="0" borderId="10" xfId="58" applyNumberFormat="1" applyFont="1" applyFill="1" applyBorder="1" applyAlignment="1" applyProtection="1">
      <alignment/>
      <protection locked="0"/>
    </xf>
    <xf numFmtId="0" fontId="2" fillId="0" borderId="10" xfId="57" applyFont="1" applyBorder="1" applyAlignment="1" applyProtection="1">
      <alignment/>
      <protection locked="0"/>
    </xf>
    <xf numFmtId="3" fontId="2" fillId="0" borderId="10" xfId="57" applyNumberFormat="1" applyFont="1" applyBorder="1" applyAlignment="1" applyProtection="1">
      <alignment/>
      <protection locked="0"/>
    </xf>
    <xf numFmtId="204" fontId="2" fillId="0" borderId="10" xfId="57" applyNumberFormat="1" applyFont="1" applyFill="1" applyBorder="1" applyAlignment="1" applyProtection="1">
      <alignment/>
      <protection locked="0"/>
    </xf>
    <xf numFmtId="10" fontId="1" fillId="0" borderId="10" xfId="57" applyNumberFormat="1" applyFont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/>
      <protection locked="0"/>
    </xf>
    <xf numFmtId="3" fontId="2" fillId="33" borderId="10" xfId="57" applyNumberFormat="1" applyFont="1" applyFill="1" applyBorder="1" applyAlignment="1" applyProtection="1">
      <alignment/>
      <protection locked="0"/>
    </xf>
    <xf numFmtId="0" fontId="1" fillId="0" borderId="10" xfId="57" applyNumberFormat="1" applyFont="1" applyFill="1" applyBorder="1" applyAlignment="1" applyProtection="1">
      <alignment/>
      <protection locked="0"/>
    </xf>
    <xf numFmtId="204" fontId="1" fillId="0" borderId="10" xfId="57" applyNumberFormat="1" applyFont="1" applyFill="1" applyBorder="1" applyAlignment="1" applyProtection="1">
      <alignment vertical="top"/>
      <protection locked="0"/>
    </xf>
    <xf numFmtId="0" fontId="1" fillId="33" borderId="10" xfId="57" applyFont="1" applyFill="1" applyBorder="1" applyAlignment="1" applyProtection="1">
      <alignment/>
      <protection locked="0"/>
    </xf>
    <xf numFmtId="3" fontId="1" fillId="34" borderId="10" xfId="57" applyNumberFormat="1" applyFont="1" applyFill="1" applyBorder="1" applyAlignment="1" applyProtection="1">
      <alignment/>
      <protection locked="0"/>
    </xf>
    <xf numFmtId="0" fontId="1" fillId="0" borderId="0" xfId="58" applyFont="1" applyFill="1" applyBorder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3" fontId="1" fillId="0" borderId="0" xfId="57" applyNumberFormat="1" applyFont="1" applyFill="1" applyAlignment="1" applyProtection="1">
      <alignment/>
      <protection/>
    </xf>
    <xf numFmtId="3" fontId="1" fillId="0" borderId="0" xfId="57" applyNumberFormat="1" applyFont="1" applyFill="1" applyAlignment="1" applyProtection="1">
      <alignment vertical="center"/>
      <protection/>
    </xf>
    <xf numFmtId="0" fontId="1" fillId="0" borderId="10" xfId="57" applyFont="1" applyFill="1" applyBorder="1" applyAlignment="1" applyProtection="1">
      <alignment/>
      <protection locked="0"/>
    </xf>
    <xf numFmtId="10" fontId="1" fillId="33" borderId="10" xfId="57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/>
      <protection/>
    </xf>
    <xf numFmtId="3" fontId="1" fillId="0" borderId="10" xfId="57" applyNumberFormat="1" applyFont="1" applyFill="1" applyBorder="1" applyAlignment="1" applyProtection="1">
      <alignment vertical="center"/>
      <protection/>
    </xf>
    <xf numFmtId="204" fontId="1" fillId="0" borderId="10" xfId="57" applyNumberFormat="1" applyFont="1" applyFill="1" applyBorder="1" applyAlignment="1" applyProtection="1">
      <alignment vertical="center"/>
      <protection/>
    </xf>
    <xf numFmtId="204" fontId="1" fillId="0" borderId="10" xfId="57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3" fontId="1" fillId="0" borderId="10" xfId="57" applyNumberFormat="1" applyFont="1" applyFill="1" applyBorder="1" applyAlignment="1" applyProtection="1" quotePrefix="1">
      <alignment/>
      <protection locked="0"/>
    </xf>
    <xf numFmtId="204" fontId="1" fillId="0" borderId="10" xfId="58" applyNumberFormat="1" applyFont="1" applyFill="1" applyBorder="1" applyAlignment="1">
      <alignment/>
      <protection/>
    </xf>
    <xf numFmtId="1" fontId="2" fillId="0" borderId="10" xfId="57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/>
    </xf>
    <xf numFmtId="1" fontId="1" fillId="0" borderId="10" xfId="57" applyNumberFormat="1" applyFont="1" applyBorder="1" applyAlignment="1" applyProtection="1">
      <alignment/>
      <protection locked="0"/>
    </xf>
    <xf numFmtId="0" fontId="1" fillId="0" borderId="0" xfId="57" applyFont="1" applyFill="1" applyBorder="1" applyAlignment="1" applyProtection="1">
      <alignment/>
      <protection locked="0"/>
    </xf>
    <xf numFmtId="3" fontId="1" fillId="0" borderId="0" xfId="57" applyNumberFormat="1" applyFont="1" applyFill="1" applyBorder="1" applyAlignment="1" applyProtection="1">
      <alignment/>
      <protection locked="0"/>
    </xf>
    <xf numFmtId="10" fontId="1" fillId="0" borderId="0" xfId="57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10" xfId="57" applyFont="1" applyBorder="1" applyAlignment="1" applyProtection="1">
      <alignment/>
      <protection/>
    </xf>
    <xf numFmtId="3" fontId="1" fillId="0" borderId="10" xfId="57" applyNumberFormat="1" applyFont="1" applyBorder="1" applyAlignment="1" applyProtection="1">
      <alignment/>
      <protection/>
    </xf>
    <xf numFmtId="0" fontId="1" fillId="0" borderId="0" xfId="57" applyFont="1" applyFill="1" applyAlignment="1" applyProtection="1">
      <alignment/>
      <protection/>
    </xf>
    <xf numFmtId="0" fontId="1" fillId="0" borderId="10" xfId="57" applyFont="1" applyFill="1" applyBorder="1" applyAlignment="1" applyProtection="1">
      <alignment/>
      <protection/>
    </xf>
    <xf numFmtId="204" fontId="1" fillId="0" borderId="0" xfId="57" applyNumberFormat="1" applyFont="1" applyFill="1" applyAlignment="1" applyProtection="1">
      <alignment/>
      <protection locked="0"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204" fontId="2" fillId="0" borderId="10" xfId="57" applyNumberFormat="1" applyFont="1" applyFill="1" applyBorder="1" applyAlignment="1" applyProtection="1">
      <alignment vertical="center"/>
      <protection locked="0"/>
    </xf>
    <xf numFmtId="0" fontId="2" fillId="0" borderId="12" xfId="57" applyFont="1" applyFill="1" applyBorder="1" applyAlignment="1" applyProtection="1">
      <alignment horizontal="center" vertical="center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/>
      <protection locked="0"/>
    </xf>
    <xf numFmtId="0" fontId="1" fillId="0" borderId="0" xfId="57" applyFont="1" applyFill="1" applyAlignment="1" applyProtection="1">
      <alignment horizontal="center" vertical="top"/>
      <protection/>
    </xf>
    <xf numFmtId="0" fontId="2" fillId="0" borderId="0" xfId="57" applyFont="1" applyFill="1" applyAlignment="1" applyProtection="1">
      <alignment horizontal="center"/>
      <protection/>
    </xf>
    <xf numFmtId="14" fontId="1" fillId="0" borderId="14" xfId="57" applyNumberFormat="1" applyFont="1" applyFill="1" applyBorder="1" applyAlignment="1" applyProtection="1">
      <alignment horizontal="center"/>
      <protection locked="0"/>
    </xf>
    <xf numFmtId="0" fontId="1" fillId="0" borderId="15" xfId="57" applyFont="1" applyFill="1" applyBorder="1" applyAlignment="1" applyProtection="1">
      <alignment horizontal="center" vertical="top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1" fillId="0" borderId="10" xfId="61" applyNumberFormat="1" applyFont="1" applyBorder="1" applyAlignment="1" applyProtection="1">
      <alignment/>
      <protection/>
    </xf>
    <xf numFmtId="3" fontId="2" fillId="0" borderId="10" xfId="61" applyNumberFormat="1" applyFont="1" applyBorder="1" applyAlignment="1" applyProtection="1">
      <alignment/>
      <protection/>
    </xf>
    <xf numFmtId="3" fontId="1" fillId="0" borderId="10" xfId="61" applyNumberFormat="1" applyFont="1" applyFill="1" applyBorder="1" applyAlignment="1" applyProtection="1">
      <alignment/>
      <protection/>
    </xf>
    <xf numFmtId="3" fontId="2" fillId="0" borderId="10" xfId="61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58"/>
  <sheetViews>
    <sheetView tabSelected="1" zoomScale="75" zoomScaleNormal="75" zoomScalePageLayoutView="0" workbookViewId="0" topLeftCell="A8">
      <pane xSplit="4290" topLeftCell="D1" activePane="topRight" state="split"/>
      <selection pane="topLeft" activeCell="A58" sqref="A58:IV58"/>
      <selection pane="topRight" activeCell="G11" sqref="G11"/>
    </sheetView>
  </sheetViews>
  <sheetFormatPr defaultColWidth="9.00390625" defaultRowHeight="12.75"/>
  <cols>
    <col min="1" max="1" width="50.00390625" style="15" customWidth="1"/>
    <col min="2" max="5" width="13.75390625" style="15" customWidth="1"/>
    <col min="6" max="9" width="13.75390625" style="26" customWidth="1"/>
    <col min="10" max="13" width="13.75390625" style="15" customWidth="1"/>
    <col min="14" max="14" width="16.125" style="15" customWidth="1"/>
    <col min="15" max="15" width="18.625" style="15" customWidth="1"/>
    <col min="16" max="16" width="18.00390625" style="15" customWidth="1"/>
    <col min="17" max="17" width="16.125" style="15" customWidth="1"/>
    <col min="18" max="24" width="13.75390625" style="15" customWidth="1"/>
    <col min="25" max="25" width="14.75390625" style="15" customWidth="1"/>
    <col min="26" max="37" width="13.75390625" style="15" customWidth="1"/>
    <col min="38" max="38" width="6.875" style="15" customWidth="1"/>
    <col min="39" max="44" width="9.125" style="15" hidden="1" customWidth="1"/>
    <col min="45" max="16384" width="9.125" style="15" customWidth="1"/>
  </cols>
  <sheetData>
    <row r="1" spans="1:5" ht="15.75">
      <c r="A1" s="122" t="s">
        <v>54</v>
      </c>
      <c r="B1" s="122"/>
      <c r="C1" s="123" t="s">
        <v>87</v>
      </c>
      <c r="D1" s="123"/>
      <c r="E1" s="1"/>
    </row>
    <row r="2" spans="1:5" ht="15.75">
      <c r="A2" s="2"/>
      <c r="B2" s="1"/>
      <c r="C2" s="124" t="s">
        <v>2</v>
      </c>
      <c r="D2" s="124"/>
      <c r="E2" s="1" t="s">
        <v>0</v>
      </c>
    </row>
    <row r="3" spans="1:5" ht="15.75">
      <c r="A3" s="2"/>
      <c r="B3" s="16"/>
      <c r="C3" s="1"/>
      <c r="D3" s="1"/>
      <c r="E3" s="1"/>
    </row>
    <row r="4" spans="1:5" ht="15.75">
      <c r="A4" s="2"/>
      <c r="B4" s="16"/>
      <c r="C4" s="1"/>
      <c r="D4" s="1"/>
      <c r="E4" s="1"/>
    </row>
    <row r="5" spans="1:5" ht="12" customHeight="1">
      <c r="A5" s="14"/>
      <c r="B5" s="14"/>
      <c r="C5" s="14"/>
      <c r="D5" s="14"/>
      <c r="E5" s="9" t="s">
        <v>1</v>
      </c>
    </row>
    <row r="6" spans="1:5" ht="15.75" hidden="1">
      <c r="A6" s="12"/>
      <c r="B6" s="12"/>
      <c r="C6" s="12"/>
      <c r="D6" s="12"/>
      <c r="E6" s="12"/>
    </row>
    <row r="7" spans="1:5" ht="15.75" hidden="1">
      <c r="A7" s="17"/>
      <c r="B7" s="17"/>
      <c r="C7" s="18"/>
      <c r="D7" s="18"/>
      <c r="E7" s="1"/>
    </row>
    <row r="8" spans="1:37" ht="81.75" customHeight="1">
      <c r="A8" s="5"/>
      <c r="B8" s="116" t="s">
        <v>3</v>
      </c>
      <c r="C8" s="117"/>
      <c r="D8" s="117"/>
      <c r="E8" s="118"/>
      <c r="F8" s="125" t="s">
        <v>51</v>
      </c>
      <c r="G8" s="126"/>
      <c r="H8" s="126"/>
      <c r="I8" s="127"/>
      <c r="J8" s="116" t="s">
        <v>52</v>
      </c>
      <c r="K8" s="117"/>
      <c r="L8" s="117"/>
      <c r="M8" s="118"/>
      <c r="N8" s="116" t="s">
        <v>85</v>
      </c>
      <c r="O8" s="117"/>
      <c r="P8" s="117"/>
      <c r="Q8" s="118"/>
      <c r="R8" s="116" t="s">
        <v>4</v>
      </c>
      <c r="S8" s="117"/>
      <c r="T8" s="117"/>
      <c r="U8" s="118"/>
      <c r="V8" s="116" t="s">
        <v>53</v>
      </c>
      <c r="W8" s="117"/>
      <c r="X8" s="117"/>
      <c r="Y8" s="118"/>
      <c r="Z8" s="116" t="s">
        <v>6</v>
      </c>
      <c r="AA8" s="117"/>
      <c r="AB8" s="117"/>
      <c r="AC8" s="118"/>
      <c r="AD8" s="116" t="s">
        <v>5</v>
      </c>
      <c r="AE8" s="117"/>
      <c r="AF8" s="117"/>
      <c r="AG8" s="118"/>
      <c r="AH8" s="119" t="s">
        <v>7</v>
      </c>
      <c r="AI8" s="119"/>
      <c r="AJ8" s="119"/>
      <c r="AK8" s="119"/>
    </row>
    <row r="9" spans="1:38" ht="98.25" customHeight="1">
      <c r="A9" s="3"/>
      <c r="B9" s="4" t="s">
        <v>55</v>
      </c>
      <c r="C9" s="4" t="s">
        <v>56</v>
      </c>
      <c r="D9" s="4" t="s">
        <v>57</v>
      </c>
      <c r="E9" s="4" t="s">
        <v>58</v>
      </c>
      <c r="F9" s="25" t="s">
        <v>55</v>
      </c>
      <c r="G9" s="25" t="s">
        <v>56</v>
      </c>
      <c r="H9" s="25" t="s">
        <v>57</v>
      </c>
      <c r="I9" s="25" t="s">
        <v>58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55</v>
      </c>
      <c r="O9" s="24" t="s">
        <v>56</v>
      </c>
      <c r="P9" s="4" t="s">
        <v>57</v>
      </c>
      <c r="Q9" s="4" t="s">
        <v>58</v>
      </c>
      <c r="R9" s="4" t="s">
        <v>55</v>
      </c>
      <c r="S9" s="4" t="s">
        <v>56</v>
      </c>
      <c r="T9" s="4" t="s">
        <v>57</v>
      </c>
      <c r="U9" s="4" t="s">
        <v>58</v>
      </c>
      <c r="V9" s="4" t="s">
        <v>55</v>
      </c>
      <c r="W9" s="4" t="s">
        <v>56</v>
      </c>
      <c r="X9" s="4" t="s">
        <v>57</v>
      </c>
      <c r="Y9" s="4" t="s">
        <v>58</v>
      </c>
      <c r="Z9" s="4" t="s">
        <v>55</v>
      </c>
      <c r="AA9" s="4" t="s">
        <v>56</v>
      </c>
      <c r="AB9" s="4" t="s">
        <v>57</v>
      </c>
      <c r="AC9" s="4" t="s">
        <v>58</v>
      </c>
      <c r="AD9" s="4" t="s">
        <v>55</v>
      </c>
      <c r="AE9" s="4" t="s">
        <v>56</v>
      </c>
      <c r="AF9" s="4" t="s">
        <v>57</v>
      </c>
      <c r="AG9" s="4" t="s">
        <v>58</v>
      </c>
      <c r="AH9" s="4" t="s">
        <v>55</v>
      </c>
      <c r="AI9" s="4" t="s">
        <v>56</v>
      </c>
      <c r="AJ9" s="25" t="s">
        <v>57</v>
      </c>
      <c r="AK9" s="4" t="s">
        <v>58</v>
      </c>
      <c r="AL9" s="19"/>
    </row>
    <row r="10" spans="1:38" s="20" customFormat="1" ht="15.75">
      <c r="A10" s="3" t="s">
        <v>8</v>
      </c>
      <c r="B10" s="31"/>
      <c r="C10" s="32"/>
      <c r="D10" s="32"/>
      <c r="E10" s="33"/>
      <c r="F10" s="32"/>
      <c r="G10" s="32"/>
      <c r="H10" s="32"/>
      <c r="I10" s="37"/>
      <c r="J10" s="35"/>
      <c r="K10" s="36"/>
      <c r="L10" s="36"/>
      <c r="M10" s="33"/>
      <c r="N10" s="31"/>
      <c r="O10" s="32"/>
      <c r="P10" s="32"/>
      <c r="Q10" s="33"/>
      <c r="R10" s="35"/>
      <c r="S10" s="36"/>
      <c r="T10" s="36"/>
      <c r="U10" s="33"/>
      <c r="V10" s="31"/>
      <c r="W10" s="34"/>
      <c r="X10" s="34"/>
      <c r="Y10" s="33"/>
      <c r="Z10" s="37"/>
      <c r="AA10" s="32"/>
      <c r="AB10" s="32"/>
      <c r="AC10" s="33"/>
      <c r="AD10" s="38"/>
      <c r="AE10" s="34"/>
      <c r="AF10" s="39"/>
      <c r="AG10" s="33"/>
      <c r="AH10" s="31"/>
      <c r="AI10" s="32"/>
      <c r="AJ10" s="32"/>
      <c r="AK10" s="33"/>
      <c r="AL10" s="40"/>
    </row>
    <row r="11" spans="1:38" ht="15.75">
      <c r="A11" s="5" t="s">
        <v>9</v>
      </c>
      <c r="B11" s="41">
        <v>69</v>
      </c>
      <c r="C11" s="42">
        <v>4565</v>
      </c>
      <c r="D11" s="42">
        <v>3423</v>
      </c>
      <c r="E11" s="43">
        <v>0.528601204261232</v>
      </c>
      <c r="F11" s="44">
        <v>245</v>
      </c>
      <c r="G11" s="44">
        <v>19.934</v>
      </c>
      <c r="H11" s="44">
        <v>16</v>
      </c>
      <c r="I11" s="128">
        <v>0.961955972819325</v>
      </c>
      <c r="J11" s="41">
        <v>960</v>
      </c>
      <c r="K11" s="42">
        <v>75487</v>
      </c>
      <c r="L11" s="42">
        <v>54041</v>
      </c>
      <c r="M11" s="45">
        <f>IF(K12=0,"",K11/K13)</f>
        <v>0.9031922276197085</v>
      </c>
      <c r="N11" s="44">
        <v>17</v>
      </c>
      <c r="O11" s="44">
        <v>922</v>
      </c>
      <c r="P11" s="44">
        <v>799</v>
      </c>
      <c r="Q11" s="46">
        <v>1</v>
      </c>
      <c r="R11" s="42">
        <v>543</v>
      </c>
      <c r="S11" s="42">
        <v>105580</v>
      </c>
      <c r="T11" s="42">
        <v>82006</v>
      </c>
      <c r="U11" s="45">
        <v>0.8901892010387508</v>
      </c>
      <c r="V11" s="47">
        <v>41758</v>
      </c>
      <c r="W11" s="48">
        <v>75878.050281072</v>
      </c>
      <c r="X11" s="48">
        <v>68106.607472272</v>
      </c>
      <c r="Y11" s="46">
        <v>1</v>
      </c>
      <c r="Z11" s="49">
        <v>1211</v>
      </c>
      <c r="AA11" s="44">
        <v>175880</v>
      </c>
      <c r="AB11" s="44">
        <v>134557</v>
      </c>
      <c r="AC11" s="50">
        <v>0.8823027761334792</v>
      </c>
      <c r="AD11" s="44">
        <v>3708</v>
      </c>
      <c r="AE11" s="51">
        <v>15216</v>
      </c>
      <c r="AF11" s="51">
        <v>12446</v>
      </c>
      <c r="AG11" s="45">
        <v>0.9387377382935407</v>
      </c>
      <c r="AH11" s="44">
        <v>24925</v>
      </c>
      <c r="AI11" s="44">
        <v>194156.13560132802</v>
      </c>
      <c r="AJ11" s="44">
        <v>191451.76205000002</v>
      </c>
      <c r="AK11" s="46">
        <v>1</v>
      </c>
      <c r="AL11" s="52"/>
    </row>
    <row r="12" spans="1:38" ht="15.75">
      <c r="A12" s="5" t="s">
        <v>10</v>
      </c>
      <c r="B12" s="41">
        <v>29</v>
      </c>
      <c r="C12" s="42">
        <v>4071</v>
      </c>
      <c r="D12" s="42">
        <v>3413</v>
      </c>
      <c r="E12" s="43">
        <v>0.471398795738768</v>
      </c>
      <c r="F12" s="44">
        <v>12</v>
      </c>
      <c r="G12" s="44">
        <v>0.788</v>
      </c>
      <c r="H12" s="44">
        <v>0.788</v>
      </c>
      <c r="I12" s="128">
        <v>0.03804402718067501</v>
      </c>
      <c r="J12" s="41">
        <v>981</v>
      </c>
      <c r="K12" s="42">
        <v>8091</v>
      </c>
      <c r="L12" s="42">
        <v>7215</v>
      </c>
      <c r="M12" s="45">
        <f>IF(K13=0,"",K12/K13)</f>
        <v>0.09680777238029147</v>
      </c>
      <c r="N12" s="44">
        <v>0</v>
      </c>
      <c r="O12" s="44">
        <v>0</v>
      </c>
      <c r="P12" s="44">
        <v>0</v>
      </c>
      <c r="Q12" s="46" t="s">
        <v>88</v>
      </c>
      <c r="R12" s="42">
        <v>148</v>
      </c>
      <c r="S12" s="42">
        <v>13024</v>
      </c>
      <c r="T12" s="42">
        <v>12979</v>
      </c>
      <c r="U12" s="45">
        <v>0.10981079896124919</v>
      </c>
      <c r="V12" s="47">
        <v>0</v>
      </c>
      <c r="W12" s="48">
        <v>0</v>
      </c>
      <c r="X12" s="48">
        <v>0</v>
      </c>
      <c r="Y12" s="46">
        <f>IF(W$25=0,"",IF(W12=0,"",W12/W$25))</f>
      </c>
      <c r="Z12" s="49">
        <v>362</v>
      </c>
      <c r="AA12" s="44">
        <v>23462</v>
      </c>
      <c r="AB12" s="44">
        <v>21551</v>
      </c>
      <c r="AC12" s="50">
        <v>0.11769722386652086</v>
      </c>
      <c r="AD12" s="44">
        <v>6</v>
      </c>
      <c r="AE12" s="51">
        <v>993</v>
      </c>
      <c r="AF12" s="51">
        <v>583</v>
      </c>
      <c r="AG12" s="45">
        <v>0.061262261706459376</v>
      </c>
      <c r="AH12" s="44">
        <v>0</v>
      </c>
      <c r="AI12" s="44">
        <v>0</v>
      </c>
      <c r="AJ12" s="44">
        <v>0</v>
      </c>
      <c r="AK12" s="46">
        <v>0</v>
      </c>
      <c r="AL12" s="52"/>
    </row>
    <row r="13" spans="1:38" s="20" customFormat="1" ht="15.75">
      <c r="A13" s="3" t="s">
        <v>11</v>
      </c>
      <c r="B13" s="35">
        <v>98</v>
      </c>
      <c r="C13" s="36">
        <v>8636</v>
      </c>
      <c r="D13" s="36">
        <v>6836</v>
      </c>
      <c r="E13" s="53">
        <v>1</v>
      </c>
      <c r="F13" s="54">
        <v>257</v>
      </c>
      <c r="G13" s="39">
        <v>20.723</v>
      </c>
      <c r="H13" s="39">
        <v>17.079</v>
      </c>
      <c r="I13" s="129">
        <v>1</v>
      </c>
      <c r="J13" s="56">
        <f>SUM(J11:J12)</f>
        <v>1941</v>
      </c>
      <c r="K13" s="56">
        <f>SUM(K11:K12)</f>
        <v>83578</v>
      </c>
      <c r="L13" s="56">
        <f>SUM(L11:L12)</f>
        <v>61256</v>
      </c>
      <c r="M13" s="55">
        <f>SUM(M11:M12)</f>
        <v>1</v>
      </c>
      <c r="N13" s="37">
        <v>17</v>
      </c>
      <c r="O13" s="37">
        <v>922</v>
      </c>
      <c r="P13" s="37">
        <v>799</v>
      </c>
      <c r="Q13" s="55">
        <v>1</v>
      </c>
      <c r="R13" s="36">
        <v>691</v>
      </c>
      <c r="S13" s="36">
        <v>118604</v>
      </c>
      <c r="T13" s="36">
        <v>94985</v>
      </c>
      <c r="U13" s="55">
        <v>1</v>
      </c>
      <c r="V13" s="57">
        <f>SUM(V11:V12)</f>
        <v>41758</v>
      </c>
      <c r="W13" s="58">
        <f>SUM(W11:W12)</f>
        <v>75878.050281072</v>
      </c>
      <c r="X13" s="58">
        <f>SUM(X11:X12)</f>
        <v>68106.607472272</v>
      </c>
      <c r="Y13" s="33">
        <v>1</v>
      </c>
      <c r="Z13" s="37">
        <v>1573</v>
      </c>
      <c r="AA13" s="32">
        <v>199342</v>
      </c>
      <c r="AB13" s="32">
        <v>156108</v>
      </c>
      <c r="AC13" s="59">
        <v>1</v>
      </c>
      <c r="AD13" s="37">
        <v>3714</v>
      </c>
      <c r="AE13" s="60">
        <v>16209</v>
      </c>
      <c r="AF13" s="60">
        <v>13029</v>
      </c>
      <c r="AG13" s="33">
        <v>1</v>
      </c>
      <c r="AH13" s="37">
        <v>24925</v>
      </c>
      <c r="AI13" s="37">
        <v>194156.13560132802</v>
      </c>
      <c r="AJ13" s="37">
        <v>191451.76205000002</v>
      </c>
      <c r="AK13" s="33">
        <v>1</v>
      </c>
      <c r="AL13" s="40"/>
    </row>
    <row r="14" spans="1:38" ht="15.75">
      <c r="A14" s="5" t="s">
        <v>12</v>
      </c>
      <c r="B14" s="109"/>
      <c r="C14" s="110"/>
      <c r="D14" s="110"/>
      <c r="E14" s="78"/>
      <c r="F14" s="87"/>
      <c r="G14" s="87"/>
      <c r="H14" s="87"/>
      <c r="I14" s="91"/>
      <c r="J14" s="109"/>
      <c r="K14" s="110"/>
      <c r="L14" s="110"/>
      <c r="M14" s="46"/>
      <c r="N14" s="111"/>
      <c r="O14" s="87"/>
      <c r="P14" s="87"/>
      <c r="Q14" s="46"/>
      <c r="R14" s="109"/>
      <c r="S14" s="110"/>
      <c r="T14" s="110"/>
      <c r="U14" s="78"/>
      <c r="V14" s="112"/>
      <c r="W14" s="94"/>
      <c r="X14" s="94"/>
      <c r="Y14" s="46"/>
      <c r="Z14" s="91"/>
      <c r="AA14" s="91"/>
      <c r="AB14" s="91"/>
      <c r="AC14" s="46"/>
      <c r="AD14" s="111"/>
      <c r="AE14" s="113"/>
      <c r="AF14" s="44"/>
      <c r="AG14" s="46"/>
      <c r="AH14" s="111"/>
      <c r="AI14" s="87"/>
      <c r="AJ14" s="87"/>
      <c r="AK14" s="46"/>
      <c r="AL14" s="52"/>
    </row>
    <row r="15" spans="1:38" ht="15.75">
      <c r="A15" s="5" t="s">
        <v>13</v>
      </c>
      <c r="B15" s="65">
        <v>97</v>
      </c>
      <c r="C15" s="66">
        <v>8156</v>
      </c>
      <c r="D15" s="66">
        <v>6548</v>
      </c>
      <c r="E15" s="43">
        <v>0.9444187123668365</v>
      </c>
      <c r="F15" s="49">
        <v>255</v>
      </c>
      <c r="G15" s="44">
        <v>18.406</v>
      </c>
      <c r="H15" s="44">
        <v>14.761</v>
      </c>
      <c r="I15" s="130">
        <v>0.8881804866154195</v>
      </c>
      <c r="J15" s="65">
        <v>1941</v>
      </c>
      <c r="K15" s="66">
        <v>83578</v>
      </c>
      <c r="L15" s="66">
        <v>61256</v>
      </c>
      <c r="M15" s="45">
        <v>1</v>
      </c>
      <c r="N15" s="49">
        <v>17</v>
      </c>
      <c r="O15" s="44">
        <v>922</v>
      </c>
      <c r="P15" s="44">
        <v>799</v>
      </c>
      <c r="Q15" s="45">
        <v>1</v>
      </c>
      <c r="R15" s="66">
        <v>689</v>
      </c>
      <c r="S15" s="66">
        <v>118034</v>
      </c>
      <c r="T15" s="66">
        <v>94472</v>
      </c>
      <c r="U15" s="45">
        <v>0.9951940912616775</v>
      </c>
      <c r="V15" s="67">
        <v>41757</v>
      </c>
      <c r="W15" s="48">
        <v>75343.15328107201</v>
      </c>
      <c r="X15" s="48">
        <v>67571.710472272</v>
      </c>
      <c r="Y15" s="46">
        <v>0</v>
      </c>
      <c r="Z15" s="49">
        <v>1568</v>
      </c>
      <c r="AA15" s="49">
        <v>194016.7</v>
      </c>
      <c r="AB15" s="49">
        <v>152169</v>
      </c>
      <c r="AC15" s="50">
        <v>0.9732836566631082</v>
      </c>
      <c r="AD15" s="49">
        <v>3713</v>
      </c>
      <c r="AE15" s="51">
        <v>15923</v>
      </c>
      <c r="AF15" s="44">
        <v>12887</v>
      </c>
      <c r="AG15" s="45">
        <v>0.9823554815226109</v>
      </c>
      <c r="AH15" s="49">
        <v>24889</v>
      </c>
      <c r="AI15" s="44">
        <v>35660.271601328</v>
      </c>
      <c r="AJ15" s="44">
        <v>33226.24602</v>
      </c>
      <c r="AK15" s="46">
        <v>0</v>
      </c>
      <c r="AL15" s="52"/>
    </row>
    <row r="16" spans="1:38" ht="15.75">
      <c r="A16" s="5" t="s">
        <v>14</v>
      </c>
      <c r="B16" s="65">
        <v>1</v>
      </c>
      <c r="C16" s="66">
        <v>480</v>
      </c>
      <c r="D16" s="66">
        <v>288</v>
      </c>
      <c r="E16" s="43">
        <v>0.0555812876331635</v>
      </c>
      <c r="F16" s="49">
        <v>2</v>
      </c>
      <c r="G16" s="49">
        <v>2.317</v>
      </c>
      <c r="H16" s="49">
        <v>2.317</v>
      </c>
      <c r="I16" s="130">
        <v>0.11181951338458054</v>
      </c>
      <c r="J16" s="65">
        <v>0</v>
      </c>
      <c r="K16" s="66">
        <v>0</v>
      </c>
      <c r="L16" s="66">
        <v>0</v>
      </c>
      <c r="M16" s="45">
        <v>0</v>
      </c>
      <c r="N16" s="49">
        <v>0</v>
      </c>
      <c r="O16" s="49">
        <v>0</v>
      </c>
      <c r="P16" s="49">
        <v>0</v>
      </c>
      <c r="Q16" s="45">
        <v>0</v>
      </c>
      <c r="R16" s="66">
        <v>2</v>
      </c>
      <c r="S16" s="66">
        <v>570</v>
      </c>
      <c r="T16" s="66">
        <v>513</v>
      </c>
      <c r="U16" s="45">
        <v>0.004805908738322485</v>
      </c>
      <c r="V16" s="67">
        <v>1</v>
      </c>
      <c r="W16" s="68">
        <v>534.897</v>
      </c>
      <c r="X16" s="68">
        <v>534.897</v>
      </c>
      <c r="Y16" s="46">
        <v>0</v>
      </c>
      <c r="Z16" s="49">
        <v>5</v>
      </c>
      <c r="AA16" s="49">
        <v>5325.7</v>
      </c>
      <c r="AB16" s="49">
        <v>3939</v>
      </c>
      <c r="AC16" s="50">
        <v>0.026716343336891695</v>
      </c>
      <c r="AD16" s="49">
        <v>1</v>
      </c>
      <c r="AE16" s="69">
        <v>286</v>
      </c>
      <c r="AF16" s="49">
        <v>142</v>
      </c>
      <c r="AG16" s="45">
        <v>0.017644518477389105</v>
      </c>
      <c r="AH16" s="49">
        <v>5</v>
      </c>
      <c r="AI16" s="49">
        <v>158423.72</v>
      </c>
      <c r="AJ16" s="49">
        <v>158164.99963</v>
      </c>
      <c r="AK16" s="46">
        <v>0</v>
      </c>
      <c r="AL16" s="52"/>
    </row>
    <row r="17" spans="1:38" ht="15.75">
      <c r="A17" s="5" t="s">
        <v>15</v>
      </c>
      <c r="B17" s="65">
        <v>0</v>
      </c>
      <c r="C17" s="66">
        <v>0</v>
      </c>
      <c r="D17" s="66">
        <v>0</v>
      </c>
      <c r="E17" s="43">
        <v>0</v>
      </c>
      <c r="F17" s="70">
        <v>0</v>
      </c>
      <c r="G17" s="66">
        <v>0</v>
      </c>
      <c r="H17" s="66">
        <v>0</v>
      </c>
      <c r="I17" s="130">
        <v>0</v>
      </c>
      <c r="J17" s="65">
        <v>0</v>
      </c>
      <c r="K17" s="66">
        <v>0</v>
      </c>
      <c r="L17" s="66">
        <v>0</v>
      </c>
      <c r="M17" s="45">
        <v>0</v>
      </c>
      <c r="N17" s="70">
        <v>0</v>
      </c>
      <c r="O17" s="70">
        <v>0</v>
      </c>
      <c r="P17" s="70">
        <v>0</v>
      </c>
      <c r="Q17" s="46">
        <v>0</v>
      </c>
      <c r="R17" s="65">
        <v>0</v>
      </c>
      <c r="S17" s="66">
        <v>0</v>
      </c>
      <c r="T17" s="66">
        <v>0</v>
      </c>
      <c r="U17" s="45">
        <v>0</v>
      </c>
      <c r="V17" s="71">
        <v>0</v>
      </c>
      <c r="W17" s="72">
        <v>0</v>
      </c>
      <c r="X17" s="72">
        <v>0</v>
      </c>
      <c r="Y17" s="46">
        <v>0</v>
      </c>
      <c r="Z17" s="49">
        <v>0</v>
      </c>
      <c r="AA17" s="49">
        <v>0</v>
      </c>
      <c r="AB17" s="49">
        <v>0</v>
      </c>
      <c r="AC17" s="50">
        <v>0</v>
      </c>
      <c r="AD17" s="70">
        <v>0</v>
      </c>
      <c r="AE17" s="73">
        <v>0</v>
      </c>
      <c r="AF17" s="74">
        <v>0</v>
      </c>
      <c r="AG17" s="45">
        <v>0</v>
      </c>
      <c r="AH17" s="70">
        <v>31</v>
      </c>
      <c r="AI17" s="70">
        <v>72.144</v>
      </c>
      <c r="AJ17" s="70">
        <v>60.516400000000004</v>
      </c>
      <c r="AK17" s="46">
        <v>0</v>
      </c>
      <c r="AL17" s="52"/>
    </row>
    <row r="18" spans="1:38" s="20" customFormat="1" ht="15.75">
      <c r="A18" s="3" t="s">
        <v>11</v>
      </c>
      <c r="B18" s="61">
        <v>98</v>
      </c>
      <c r="C18" s="36">
        <v>8636</v>
      </c>
      <c r="D18" s="36">
        <v>6836</v>
      </c>
      <c r="E18" s="53">
        <v>1</v>
      </c>
      <c r="F18" s="37">
        <v>257</v>
      </c>
      <c r="G18" s="37">
        <v>20.723</v>
      </c>
      <c r="H18" s="37">
        <v>17.079</v>
      </c>
      <c r="I18" s="131">
        <v>1</v>
      </c>
      <c r="J18" s="75"/>
      <c r="K18" s="76"/>
      <c r="L18" s="76"/>
      <c r="M18" s="59"/>
      <c r="N18" s="37">
        <v>17</v>
      </c>
      <c r="O18" s="37">
        <v>922</v>
      </c>
      <c r="P18" s="37">
        <v>799</v>
      </c>
      <c r="Q18" s="55">
        <v>1</v>
      </c>
      <c r="R18" s="62">
        <v>691</v>
      </c>
      <c r="S18" s="62">
        <v>118604</v>
      </c>
      <c r="T18" s="62">
        <v>94985</v>
      </c>
      <c r="U18" s="55">
        <v>1</v>
      </c>
      <c r="V18" s="57">
        <f>SUM(V15:V17)</f>
        <v>41758</v>
      </c>
      <c r="W18" s="58">
        <f>SUM(W15:W17)</f>
        <v>75878.050281072</v>
      </c>
      <c r="X18" s="58">
        <f>SUM(X15:X17)</f>
        <v>68106.607472272</v>
      </c>
      <c r="Y18" s="33">
        <v>1</v>
      </c>
      <c r="Z18" s="37">
        <v>1573</v>
      </c>
      <c r="AA18" s="37">
        <v>199342.40000000002</v>
      </c>
      <c r="AB18" s="37">
        <v>156108</v>
      </c>
      <c r="AC18" s="59">
        <v>1</v>
      </c>
      <c r="AD18" s="37">
        <v>3714</v>
      </c>
      <c r="AE18" s="77">
        <v>16209</v>
      </c>
      <c r="AF18" s="54">
        <v>13029</v>
      </c>
      <c r="AG18" s="33">
        <v>1</v>
      </c>
      <c r="AH18" s="37">
        <v>24925</v>
      </c>
      <c r="AI18" s="37">
        <v>194156.13560132802</v>
      </c>
      <c r="AJ18" s="37">
        <v>191451.76205</v>
      </c>
      <c r="AK18" s="33">
        <v>1</v>
      </c>
      <c r="AL18" s="40"/>
    </row>
    <row r="19" spans="1:38" s="20" customFormat="1" ht="15.75">
      <c r="A19" s="3" t="s">
        <v>13</v>
      </c>
      <c r="B19" s="64"/>
      <c r="C19" s="37"/>
      <c r="D19" s="37"/>
      <c r="E19" s="33"/>
      <c r="F19" s="76">
        <v>255</v>
      </c>
      <c r="G19" s="76">
        <v>18.406</v>
      </c>
      <c r="H19" s="76">
        <v>14.761</v>
      </c>
      <c r="I19" s="131">
        <v>0.8881804866154195</v>
      </c>
      <c r="J19" s="61"/>
      <c r="K19" s="62"/>
      <c r="L19" s="62"/>
      <c r="M19" s="33"/>
      <c r="N19" s="37"/>
      <c r="O19" s="37"/>
      <c r="P19" s="37"/>
      <c r="Q19" s="33"/>
      <c r="R19" s="61"/>
      <c r="S19" s="62"/>
      <c r="T19" s="62"/>
      <c r="U19" s="63"/>
      <c r="V19" s="37"/>
      <c r="W19" s="60"/>
      <c r="X19" s="60"/>
      <c r="Y19" s="33"/>
      <c r="Z19" s="37">
        <v>1568</v>
      </c>
      <c r="AA19" s="37">
        <v>194017</v>
      </c>
      <c r="AB19" s="37">
        <v>152169</v>
      </c>
      <c r="AC19" s="33"/>
      <c r="AD19" s="37"/>
      <c r="AE19" s="77"/>
      <c r="AF19" s="54"/>
      <c r="AG19" s="33"/>
      <c r="AH19" s="37"/>
      <c r="AI19" s="37"/>
      <c r="AJ19" s="37"/>
      <c r="AK19" s="33"/>
      <c r="AL19" s="40"/>
    </row>
    <row r="20" spans="1:38" s="20" customFormat="1" ht="15.75">
      <c r="A20" s="3" t="s">
        <v>16</v>
      </c>
      <c r="B20" s="37"/>
      <c r="C20" s="37"/>
      <c r="D20" s="37"/>
      <c r="E20" s="38"/>
      <c r="F20" s="37">
        <v>255</v>
      </c>
      <c r="G20" s="37">
        <v>18.405</v>
      </c>
      <c r="H20" s="37">
        <v>14.761</v>
      </c>
      <c r="I20" s="129">
        <v>0.9999688679811152</v>
      </c>
      <c r="J20" s="62">
        <v>1941</v>
      </c>
      <c r="K20" s="62">
        <v>83578</v>
      </c>
      <c r="L20" s="62">
        <v>61256</v>
      </c>
      <c r="M20" s="55">
        <v>1</v>
      </c>
      <c r="N20" s="37">
        <v>17</v>
      </c>
      <c r="O20" s="37">
        <v>922</v>
      </c>
      <c r="P20" s="37">
        <v>799</v>
      </c>
      <c r="Q20" s="33">
        <v>1</v>
      </c>
      <c r="R20" s="62">
        <v>689</v>
      </c>
      <c r="S20" s="62">
        <v>118034</v>
      </c>
      <c r="T20" s="62">
        <v>94472</v>
      </c>
      <c r="U20" s="55">
        <v>1</v>
      </c>
      <c r="V20" s="57">
        <v>41757</v>
      </c>
      <c r="W20" s="58">
        <v>75343.15328107201</v>
      </c>
      <c r="X20" s="58">
        <v>67571.710472272</v>
      </c>
      <c r="Y20" s="33">
        <v>1</v>
      </c>
      <c r="Z20" s="37"/>
      <c r="AA20" s="37"/>
      <c r="AB20" s="37"/>
      <c r="AC20" s="33"/>
      <c r="AD20" s="37">
        <v>3713</v>
      </c>
      <c r="AE20" s="77">
        <v>15923</v>
      </c>
      <c r="AF20" s="54">
        <v>12887</v>
      </c>
      <c r="AG20" s="55">
        <v>1</v>
      </c>
      <c r="AH20" s="37">
        <v>24889</v>
      </c>
      <c r="AI20" s="37">
        <v>35660.27158702803</v>
      </c>
      <c r="AJ20" s="37">
        <v>33226.23702000002</v>
      </c>
      <c r="AK20" s="33">
        <v>0.9999999995989943</v>
      </c>
      <c r="AL20" s="40"/>
    </row>
    <row r="21" spans="1:38" ht="15.75">
      <c r="A21" s="5" t="s">
        <v>17</v>
      </c>
      <c r="B21" s="65">
        <v>1</v>
      </c>
      <c r="C21" s="66">
        <v>22</v>
      </c>
      <c r="D21" s="66">
        <v>22</v>
      </c>
      <c r="E21" s="43" t="s">
        <v>89</v>
      </c>
      <c r="F21" s="49">
        <v>33</v>
      </c>
      <c r="G21" s="49">
        <v>4.592</v>
      </c>
      <c r="H21" s="49">
        <v>3.393</v>
      </c>
      <c r="I21" s="130">
        <v>0.24947493921378233</v>
      </c>
      <c r="J21" s="65">
        <v>313</v>
      </c>
      <c r="K21" s="66">
        <v>8582</v>
      </c>
      <c r="L21" s="66">
        <v>5774</v>
      </c>
      <c r="M21" s="45">
        <v>0.10268252410921534</v>
      </c>
      <c r="N21" s="49">
        <v>5</v>
      </c>
      <c r="O21" s="49">
        <v>139</v>
      </c>
      <c r="P21" s="49">
        <v>138</v>
      </c>
      <c r="Q21" s="45">
        <v>0.15075921908893708</v>
      </c>
      <c r="R21" s="66">
        <v>28</v>
      </c>
      <c r="S21" s="66">
        <v>6453</v>
      </c>
      <c r="T21" s="66">
        <v>5282</v>
      </c>
      <c r="U21" s="45">
        <v>0.05467068810681668</v>
      </c>
      <c r="V21" s="67">
        <v>3</v>
      </c>
      <c r="W21" s="68">
        <v>483.902772704</v>
      </c>
      <c r="X21" s="68">
        <v>344.785075648</v>
      </c>
      <c r="Y21" s="46">
        <v>0.006422650919570257</v>
      </c>
      <c r="Z21" s="49">
        <v>111</v>
      </c>
      <c r="AA21" s="49">
        <v>90867</v>
      </c>
      <c r="AB21" s="49">
        <v>68048</v>
      </c>
      <c r="AC21" s="50">
        <v>0.46834555734806743</v>
      </c>
      <c r="AD21" s="66">
        <v>673</v>
      </c>
      <c r="AE21" s="66">
        <v>4958</v>
      </c>
      <c r="AF21" s="66">
        <v>4008</v>
      </c>
      <c r="AG21" s="78">
        <v>0.3113734848960623</v>
      </c>
      <c r="AH21" s="49">
        <v>18</v>
      </c>
      <c r="AI21" s="49">
        <v>115.03482</v>
      </c>
      <c r="AJ21" s="49">
        <v>104.55592</v>
      </c>
      <c r="AK21" s="46">
        <v>0.0032258537255705046</v>
      </c>
      <c r="AL21" s="52"/>
    </row>
    <row r="22" spans="1:38" ht="15.75">
      <c r="A22" s="5" t="s">
        <v>18</v>
      </c>
      <c r="B22" s="65">
        <v>1</v>
      </c>
      <c r="C22" s="66">
        <v>22</v>
      </c>
      <c r="D22" s="66">
        <v>22</v>
      </c>
      <c r="E22" s="78">
        <v>0.002697400686611084</v>
      </c>
      <c r="F22" s="49">
        <v>22</v>
      </c>
      <c r="G22" s="49">
        <v>3.209</v>
      </c>
      <c r="H22" s="49">
        <v>2.534</v>
      </c>
      <c r="I22" s="91">
        <v>0.17432349525315494</v>
      </c>
      <c r="J22" s="65"/>
      <c r="K22" s="66"/>
      <c r="L22" s="66"/>
      <c r="M22" s="78" t="s">
        <v>88</v>
      </c>
      <c r="N22" s="49">
        <v>4</v>
      </c>
      <c r="O22" s="49">
        <v>128</v>
      </c>
      <c r="P22" s="49">
        <v>128</v>
      </c>
      <c r="Q22" s="45">
        <v>0.13882863340563992</v>
      </c>
      <c r="R22" s="66">
        <v>18</v>
      </c>
      <c r="S22" s="66">
        <v>5234</v>
      </c>
      <c r="T22" s="66">
        <v>4351</v>
      </c>
      <c r="U22" s="78">
        <v>0.04434315536201434</v>
      </c>
      <c r="V22" s="67">
        <v>0</v>
      </c>
      <c r="W22" s="68">
        <v>0</v>
      </c>
      <c r="X22" s="68">
        <v>0</v>
      </c>
      <c r="Y22" s="46">
        <v>0</v>
      </c>
      <c r="Z22" s="49">
        <v>20</v>
      </c>
      <c r="AA22" s="49">
        <v>1754</v>
      </c>
      <c r="AB22" s="49">
        <v>1328</v>
      </c>
      <c r="AC22" s="46">
        <v>0.009040458888332808</v>
      </c>
      <c r="AD22" s="49">
        <v>37</v>
      </c>
      <c r="AE22" s="69">
        <v>693</v>
      </c>
      <c r="AF22" s="49">
        <v>463</v>
      </c>
      <c r="AG22" s="78">
        <v>0.04352194938139798</v>
      </c>
      <c r="AH22" s="49">
        <v>2</v>
      </c>
      <c r="AI22" s="49">
        <v>2.6500000000000004</v>
      </c>
      <c r="AJ22" s="49">
        <v>2.25</v>
      </c>
      <c r="AK22" s="46">
        <v>7.431238969871765E-05</v>
      </c>
      <c r="AL22" s="52"/>
    </row>
    <row r="23" spans="1:38" ht="15.75">
      <c r="A23" s="5" t="s">
        <v>19</v>
      </c>
      <c r="B23" s="65">
        <v>0</v>
      </c>
      <c r="C23" s="66">
        <v>0</v>
      </c>
      <c r="D23" s="66">
        <v>0</v>
      </c>
      <c r="E23" s="78">
        <v>0</v>
      </c>
      <c r="F23" s="79">
        <v>0</v>
      </c>
      <c r="G23" s="79">
        <v>0</v>
      </c>
      <c r="H23" s="79">
        <v>0</v>
      </c>
      <c r="I23" s="91" t="s">
        <v>88</v>
      </c>
      <c r="J23" s="65"/>
      <c r="K23" s="66"/>
      <c r="L23" s="66"/>
      <c r="M23" s="78" t="s">
        <v>88</v>
      </c>
      <c r="N23" s="49">
        <v>0</v>
      </c>
      <c r="O23" s="49">
        <v>0</v>
      </c>
      <c r="P23" s="49">
        <v>0</v>
      </c>
      <c r="Q23" s="45">
        <v>0</v>
      </c>
      <c r="R23" s="65">
        <v>0</v>
      </c>
      <c r="S23" s="65">
        <v>0</v>
      </c>
      <c r="T23" s="65">
        <v>0</v>
      </c>
      <c r="U23" s="78">
        <v>0</v>
      </c>
      <c r="V23" s="67">
        <v>0</v>
      </c>
      <c r="W23" s="68">
        <v>0</v>
      </c>
      <c r="X23" s="68">
        <v>0</v>
      </c>
      <c r="Y23" s="46">
        <v>0</v>
      </c>
      <c r="Z23" s="49">
        <v>2</v>
      </c>
      <c r="AA23" s="49">
        <v>145</v>
      </c>
      <c r="AB23" s="49">
        <v>128</v>
      </c>
      <c r="AC23" s="46">
        <v>0.0007473583459568171</v>
      </c>
      <c r="AD23" s="49">
        <v>1</v>
      </c>
      <c r="AE23" s="69">
        <v>1170</v>
      </c>
      <c r="AF23" s="49">
        <v>936</v>
      </c>
      <c r="AG23" s="78">
        <v>0</v>
      </c>
      <c r="AH23" s="49">
        <v>0</v>
      </c>
      <c r="AI23" s="49">
        <v>0</v>
      </c>
      <c r="AJ23" s="49">
        <v>0</v>
      </c>
      <c r="AK23" s="46">
        <v>0</v>
      </c>
      <c r="AL23" s="52"/>
    </row>
    <row r="24" spans="1:38" ht="15.75">
      <c r="A24" s="5" t="s">
        <v>20</v>
      </c>
      <c r="B24" s="65">
        <v>0</v>
      </c>
      <c r="C24" s="66">
        <v>0</v>
      </c>
      <c r="D24" s="66">
        <v>0</v>
      </c>
      <c r="E24" s="78">
        <v>0</v>
      </c>
      <c r="F24" s="79">
        <v>1</v>
      </c>
      <c r="G24" s="79">
        <v>0.063</v>
      </c>
      <c r="H24" s="79">
        <v>0.057</v>
      </c>
      <c r="I24" s="91">
        <v>0.0034332694683237956</v>
      </c>
      <c r="J24" s="65">
        <v>4</v>
      </c>
      <c r="K24" s="66">
        <v>927</v>
      </c>
      <c r="L24" s="66">
        <v>706</v>
      </c>
      <c r="M24" s="78">
        <v>0.011091435545239177</v>
      </c>
      <c r="N24" s="49">
        <v>0</v>
      </c>
      <c r="O24" s="49">
        <v>0</v>
      </c>
      <c r="P24" s="49">
        <v>0</v>
      </c>
      <c r="Q24" s="45">
        <v>0</v>
      </c>
      <c r="R24" s="65">
        <v>0</v>
      </c>
      <c r="S24" s="65">
        <v>0</v>
      </c>
      <c r="T24" s="65">
        <v>0</v>
      </c>
      <c r="U24" s="78">
        <v>0</v>
      </c>
      <c r="V24" s="67">
        <v>0</v>
      </c>
      <c r="W24" s="68">
        <v>0</v>
      </c>
      <c r="X24" s="68">
        <v>0</v>
      </c>
      <c r="Y24" s="46">
        <v>0</v>
      </c>
      <c r="Z24" s="49">
        <v>3</v>
      </c>
      <c r="AA24" s="49">
        <v>726</v>
      </c>
      <c r="AB24" s="49">
        <v>521</v>
      </c>
      <c r="AC24" s="46">
        <v>0.003741945925273443</v>
      </c>
      <c r="AD24" s="49">
        <v>3</v>
      </c>
      <c r="AE24" s="69">
        <v>251</v>
      </c>
      <c r="AF24" s="49">
        <v>241</v>
      </c>
      <c r="AG24" s="78">
        <v>0.015763361175657853</v>
      </c>
      <c r="AH24" s="49">
        <v>0</v>
      </c>
      <c r="AI24" s="49">
        <v>0</v>
      </c>
      <c r="AJ24" s="49">
        <v>0</v>
      </c>
      <c r="AK24" s="46">
        <v>0</v>
      </c>
      <c r="AL24" s="52"/>
    </row>
    <row r="25" spans="1:38" ht="15.75">
      <c r="A25" s="5" t="s">
        <v>21</v>
      </c>
      <c r="B25" s="65">
        <v>0</v>
      </c>
      <c r="C25" s="66">
        <v>0</v>
      </c>
      <c r="D25" s="66">
        <v>0</v>
      </c>
      <c r="E25" s="78">
        <v>0</v>
      </c>
      <c r="F25" s="79">
        <v>1</v>
      </c>
      <c r="G25" s="79">
        <v>0.125</v>
      </c>
      <c r="H25" s="79">
        <v>0.068</v>
      </c>
      <c r="I25" s="91">
        <v>0.0068097623926081175</v>
      </c>
      <c r="J25" s="65">
        <v>3</v>
      </c>
      <c r="K25" s="66">
        <v>256</v>
      </c>
      <c r="L25" s="66">
        <v>193</v>
      </c>
      <c r="M25" s="78">
        <v>0.003063007011414487</v>
      </c>
      <c r="N25" s="49">
        <v>0</v>
      </c>
      <c r="O25" s="49">
        <v>0</v>
      </c>
      <c r="P25" s="49">
        <v>0</v>
      </c>
      <c r="Q25" s="45">
        <v>0</v>
      </c>
      <c r="R25" s="65">
        <v>0</v>
      </c>
      <c r="S25" s="65">
        <v>0</v>
      </c>
      <c r="T25" s="65">
        <v>0</v>
      </c>
      <c r="U25" s="78">
        <v>0</v>
      </c>
      <c r="V25" s="67">
        <v>1</v>
      </c>
      <c r="W25" s="68">
        <v>125.059000352</v>
      </c>
      <c r="X25" s="68">
        <v>106.30014512</v>
      </c>
      <c r="Y25" s="46">
        <v>0.0016598588578508272</v>
      </c>
      <c r="Z25" s="49">
        <v>40</v>
      </c>
      <c r="AA25" s="49">
        <v>2817</v>
      </c>
      <c r="AB25" s="49">
        <v>2195</v>
      </c>
      <c r="AC25" s="46">
        <v>0.01451936869351968</v>
      </c>
      <c r="AD25" s="49">
        <v>0</v>
      </c>
      <c r="AE25" s="69">
        <v>0</v>
      </c>
      <c r="AF25" s="49">
        <v>0</v>
      </c>
      <c r="AG25" s="78">
        <v>0</v>
      </c>
      <c r="AH25" s="49">
        <v>0</v>
      </c>
      <c r="AI25" s="49">
        <v>0</v>
      </c>
      <c r="AJ25" s="49">
        <v>0</v>
      </c>
      <c r="AK25" s="46">
        <v>0</v>
      </c>
      <c r="AL25" s="52"/>
    </row>
    <row r="26" spans="1:38" ht="15.75">
      <c r="A26" s="5" t="s">
        <v>22</v>
      </c>
      <c r="B26" s="65">
        <v>0</v>
      </c>
      <c r="C26" s="66">
        <v>0</v>
      </c>
      <c r="D26" s="66">
        <v>0</v>
      </c>
      <c r="E26" s="78">
        <v>0</v>
      </c>
      <c r="F26" s="79">
        <v>1</v>
      </c>
      <c r="G26" s="79">
        <v>0.731</v>
      </c>
      <c r="H26" s="79">
        <v>0.423</v>
      </c>
      <c r="I26" s="91">
        <v>0.03972347812782796</v>
      </c>
      <c r="J26" s="65"/>
      <c r="K26" s="66"/>
      <c r="L26" s="66"/>
      <c r="M26" s="78" t="s">
        <v>88</v>
      </c>
      <c r="N26" s="49">
        <v>0</v>
      </c>
      <c r="O26" s="49">
        <v>0</v>
      </c>
      <c r="P26" s="49">
        <v>0</v>
      </c>
      <c r="Q26" s="45">
        <v>0</v>
      </c>
      <c r="R26" s="65">
        <v>0</v>
      </c>
      <c r="S26" s="65">
        <v>0</v>
      </c>
      <c r="T26" s="65">
        <v>0</v>
      </c>
      <c r="U26" s="78">
        <v>0</v>
      </c>
      <c r="V26" s="67">
        <v>0</v>
      </c>
      <c r="W26" s="68">
        <v>0</v>
      </c>
      <c r="X26" s="68">
        <v>0</v>
      </c>
      <c r="Y26" s="46">
        <v>0</v>
      </c>
      <c r="Z26" s="49">
        <v>3</v>
      </c>
      <c r="AA26" s="49">
        <v>380</v>
      </c>
      <c r="AB26" s="49">
        <v>297</v>
      </c>
      <c r="AC26" s="46">
        <v>0.0019585942859557965</v>
      </c>
      <c r="AD26" s="49">
        <v>14</v>
      </c>
      <c r="AE26" s="69">
        <v>160</v>
      </c>
      <c r="AF26" s="49">
        <v>116</v>
      </c>
      <c r="AG26" s="78">
        <v>0.010048357721534886</v>
      </c>
      <c r="AH26" s="49">
        <v>8</v>
      </c>
      <c r="AI26" s="49">
        <v>12.248</v>
      </c>
      <c r="AJ26" s="49">
        <v>9.344</v>
      </c>
      <c r="AK26" s="46">
        <v>0.0003434634524641108</v>
      </c>
      <c r="AL26" s="52"/>
    </row>
    <row r="27" spans="1:38" ht="15.75">
      <c r="A27" s="5" t="s">
        <v>23</v>
      </c>
      <c r="B27" s="65">
        <v>0</v>
      </c>
      <c r="C27" s="66">
        <v>0</v>
      </c>
      <c r="D27" s="66">
        <v>0</v>
      </c>
      <c r="E27" s="78">
        <v>0</v>
      </c>
      <c r="F27" s="79">
        <v>7</v>
      </c>
      <c r="G27" s="79">
        <v>0.299</v>
      </c>
      <c r="H27" s="79">
        <v>0.179</v>
      </c>
      <c r="I27" s="91">
        <v>0.016220216491950663</v>
      </c>
      <c r="J27" s="65">
        <v>17</v>
      </c>
      <c r="K27" s="66">
        <v>3110</v>
      </c>
      <c r="L27" s="66">
        <v>2540</v>
      </c>
      <c r="M27" s="78">
        <v>0.037210749240230684</v>
      </c>
      <c r="N27" s="49">
        <v>0</v>
      </c>
      <c r="O27" s="49">
        <v>0</v>
      </c>
      <c r="P27" s="49">
        <v>0</v>
      </c>
      <c r="Q27" s="45">
        <v>0</v>
      </c>
      <c r="R27" s="66">
        <v>3</v>
      </c>
      <c r="S27" s="66">
        <v>515</v>
      </c>
      <c r="T27" s="66">
        <v>382</v>
      </c>
      <c r="U27" s="78">
        <v>0.0043631496009624345</v>
      </c>
      <c r="V27" s="67">
        <v>0</v>
      </c>
      <c r="W27" s="68">
        <v>0</v>
      </c>
      <c r="X27" s="68">
        <v>0</v>
      </c>
      <c r="Y27" s="46">
        <v>0</v>
      </c>
      <c r="Z27" s="49">
        <v>19</v>
      </c>
      <c r="AA27" s="49">
        <v>2877</v>
      </c>
      <c r="AB27" s="49">
        <v>2281</v>
      </c>
      <c r="AC27" s="46">
        <v>0.014828620422881121</v>
      </c>
      <c r="AD27" s="49">
        <v>16</v>
      </c>
      <c r="AE27" s="69">
        <v>457</v>
      </c>
      <c r="AF27" s="49">
        <v>366</v>
      </c>
      <c r="AG27" s="78">
        <v>0</v>
      </c>
      <c r="AH27" s="49">
        <v>6</v>
      </c>
      <c r="AI27" s="49">
        <v>31.4315</v>
      </c>
      <c r="AJ27" s="49">
        <v>24.2566</v>
      </c>
      <c r="AK27" s="46">
        <v>0.0008814150478548089</v>
      </c>
      <c r="AL27" s="52"/>
    </row>
    <row r="28" spans="1:38" ht="15.75">
      <c r="A28" s="5" t="s">
        <v>24</v>
      </c>
      <c r="B28" s="65">
        <v>0</v>
      </c>
      <c r="C28" s="66">
        <v>0</v>
      </c>
      <c r="D28" s="66">
        <v>0</v>
      </c>
      <c r="E28" s="78">
        <v>0</v>
      </c>
      <c r="F28" s="79">
        <v>1</v>
      </c>
      <c r="G28" s="79">
        <v>0.165</v>
      </c>
      <c r="H28" s="79">
        <v>0.132</v>
      </c>
      <c r="I28" s="110">
        <v>0.00896471747991686</v>
      </c>
      <c r="J28" s="65"/>
      <c r="K28" s="66"/>
      <c r="L28" s="66"/>
      <c r="M28" s="78" t="s">
        <v>88</v>
      </c>
      <c r="N28" s="49">
        <v>0</v>
      </c>
      <c r="O28" s="49">
        <v>0</v>
      </c>
      <c r="P28" s="49">
        <v>0</v>
      </c>
      <c r="Q28" s="45">
        <v>0</v>
      </c>
      <c r="R28" s="66">
        <v>0</v>
      </c>
      <c r="S28" s="66">
        <v>0</v>
      </c>
      <c r="T28" s="66">
        <v>0</v>
      </c>
      <c r="U28" s="78" t="s">
        <v>88</v>
      </c>
      <c r="V28" s="67">
        <v>0</v>
      </c>
      <c r="W28" s="68">
        <v>0</v>
      </c>
      <c r="X28" s="68">
        <v>0</v>
      </c>
      <c r="Y28" s="46">
        <v>0</v>
      </c>
      <c r="Z28" s="49">
        <v>6</v>
      </c>
      <c r="AA28" s="49">
        <v>638</v>
      </c>
      <c r="AB28" s="49">
        <v>476</v>
      </c>
      <c r="AC28" s="46">
        <v>0.0032883767222099953</v>
      </c>
      <c r="AD28" s="49">
        <v>0</v>
      </c>
      <c r="AE28" s="69">
        <v>0</v>
      </c>
      <c r="AF28" s="49">
        <v>0</v>
      </c>
      <c r="AG28" s="78">
        <v>0</v>
      </c>
      <c r="AH28" s="49">
        <v>0</v>
      </c>
      <c r="AI28" s="49">
        <v>0</v>
      </c>
      <c r="AJ28" s="49">
        <v>0</v>
      </c>
      <c r="AK28" s="46">
        <v>0</v>
      </c>
      <c r="AL28" s="52"/>
    </row>
    <row r="29" spans="1:38" ht="15.75">
      <c r="A29" s="5" t="s">
        <v>25</v>
      </c>
      <c r="B29" s="65">
        <v>0</v>
      </c>
      <c r="C29" s="66">
        <v>0</v>
      </c>
      <c r="D29" s="66">
        <v>0</v>
      </c>
      <c r="E29" s="78">
        <v>0</v>
      </c>
      <c r="F29" s="79">
        <v>0</v>
      </c>
      <c r="G29" s="79">
        <v>0</v>
      </c>
      <c r="H29" s="79">
        <v>0</v>
      </c>
      <c r="I29" s="91" t="s">
        <v>88</v>
      </c>
      <c r="J29" s="65">
        <v>289</v>
      </c>
      <c r="K29" s="66">
        <v>4289</v>
      </c>
      <c r="L29" s="66">
        <v>2335</v>
      </c>
      <c r="M29" s="78">
        <v>0.051317332312330995</v>
      </c>
      <c r="N29" s="49">
        <v>1</v>
      </c>
      <c r="O29" s="49">
        <v>11</v>
      </c>
      <c r="P29" s="49">
        <v>10</v>
      </c>
      <c r="Q29" s="45">
        <v>0.01193058568329718</v>
      </c>
      <c r="R29" s="66">
        <v>7</v>
      </c>
      <c r="S29" s="66">
        <v>704</v>
      </c>
      <c r="T29" s="66">
        <v>549</v>
      </c>
      <c r="U29" s="78">
        <v>0.005964383143839911</v>
      </c>
      <c r="V29" s="67">
        <v>2</v>
      </c>
      <c r="W29" s="68">
        <v>358.843772352</v>
      </c>
      <c r="X29" s="68">
        <v>238.484930528</v>
      </c>
      <c r="Y29" s="46">
        <v>0.00476279206171943</v>
      </c>
      <c r="Z29" s="49">
        <v>18</v>
      </c>
      <c r="AA29" s="49">
        <v>81530</v>
      </c>
      <c r="AB29" s="49">
        <v>60822</v>
      </c>
      <c r="AC29" s="46">
        <v>0.4202215582473055</v>
      </c>
      <c r="AD29" s="49">
        <v>602</v>
      </c>
      <c r="AE29" s="69">
        <v>2227</v>
      </c>
      <c r="AF29" s="49">
        <v>1886</v>
      </c>
      <c r="AG29" s="78">
        <v>0.1398605790366137</v>
      </c>
      <c r="AH29" s="49">
        <v>2</v>
      </c>
      <c r="AI29" s="49">
        <v>68.70532</v>
      </c>
      <c r="AJ29" s="49">
        <v>68.70532</v>
      </c>
      <c r="AK29" s="46">
        <v>0.0019266628355528676</v>
      </c>
      <c r="AL29" s="52"/>
    </row>
    <row r="30" spans="1:38" s="20" customFormat="1" ht="15.75">
      <c r="A30" s="3" t="s">
        <v>26</v>
      </c>
      <c r="B30" s="75">
        <v>1</v>
      </c>
      <c r="C30" s="76">
        <v>1874</v>
      </c>
      <c r="D30" s="76">
        <v>1588</v>
      </c>
      <c r="E30" s="53">
        <v>0.22976949485041687</v>
      </c>
      <c r="F30" s="80">
        <v>0</v>
      </c>
      <c r="G30" s="76">
        <v>0</v>
      </c>
      <c r="H30" s="76">
        <v>0</v>
      </c>
      <c r="I30" s="76" t="s">
        <v>88</v>
      </c>
      <c r="J30" s="75">
        <v>891</v>
      </c>
      <c r="K30" s="76">
        <v>4146</v>
      </c>
      <c r="L30" s="76">
        <v>3106</v>
      </c>
      <c r="M30" s="55">
        <f aca="true" t="shared" si="0" ref="M30:M36">IF(K$25=0,"",IF(K30=0,"",K30/K$25))</f>
        <v>16.1953125</v>
      </c>
      <c r="N30" s="54">
        <v>0</v>
      </c>
      <c r="O30" s="54">
        <v>0</v>
      </c>
      <c r="P30" s="54">
        <v>0</v>
      </c>
      <c r="Q30" s="59">
        <v>0</v>
      </c>
      <c r="R30" s="76">
        <v>5</v>
      </c>
      <c r="S30" s="76">
        <v>304</v>
      </c>
      <c r="T30" s="76">
        <v>214</v>
      </c>
      <c r="U30" s="55">
        <v>0.0025755290848399615</v>
      </c>
      <c r="V30" s="114">
        <v>3</v>
      </c>
      <c r="W30" s="115">
        <v>647.96605544</v>
      </c>
      <c r="X30" s="115">
        <v>480.956864176</v>
      </c>
      <c r="Y30" s="33">
        <v>0.008600198255875022</v>
      </c>
      <c r="Z30" s="54">
        <v>13</v>
      </c>
      <c r="AA30" s="54">
        <v>1639</v>
      </c>
      <c r="AB30" s="54">
        <v>1261</v>
      </c>
      <c r="AC30" s="59">
        <v>0.008447713344706908</v>
      </c>
      <c r="AD30" s="54">
        <v>173</v>
      </c>
      <c r="AE30" s="77">
        <v>343</v>
      </c>
      <c r="AF30" s="77">
        <v>282</v>
      </c>
      <c r="AG30" s="55">
        <f aca="true" t="shared" si="1" ref="AG30:AG38">IF(AE$25=0,"",IF(AE30=0,"",AE30/AE$25))</f>
      </c>
      <c r="AH30" s="54">
        <v>1501</v>
      </c>
      <c r="AI30" s="54">
        <v>2550.2950599999995</v>
      </c>
      <c r="AJ30" s="54">
        <v>2210.1366500000004</v>
      </c>
      <c r="AK30" s="33">
        <v>0.07151642277186206</v>
      </c>
      <c r="AL30" s="40"/>
    </row>
    <row r="31" spans="1:38" ht="15.75">
      <c r="A31" s="5" t="s">
        <v>27</v>
      </c>
      <c r="B31" s="66">
        <v>7</v>
      </c>
      <c r="C31" s="66">
        <v>405</v>
      </c>
      <c r="D31" s="65">
        <v>293</v>
      </c>
      <c r="E31" s="43"/>
      <c r="F31" s="79">
        <v>30</v>
      </c>
      <c r="G31" s="79">
        <v>2.81</v>
      </c>
      <c r="H31" s="79">
        <v>2.461</v>
      </c>
      <c r="I31" s="130">
        <v>0.1526652811378867</v>
      </c>
      <c r="J31" s="65">
        <f>SUM(J32:J38)</f>
        <v>256</v>
      </c>
      <c r="K31" s="66">
        <f>K32+K33+K34+K35+K36+K37+K38</f>
        <v>35443</v>
      </c>
      <c r="L31" s="66">
        <f>L32+L33+L34+L35+L36+L37+L38</f>
        <v>27144</v>
      </c>
      <c r="M31" s="45">
        <f t="shared" si="0"/>
        <v>138.44921875</v>
      </c>
      <c r="N31" s="81">
        <v>0</v>
      </c>
      <c r="O31" s="49">
        <v>0</v>
      </c>
      <c r="P31" s="49">
        <v>0</v>
      </c>
      <c r="Q31" s="45">
        <v>0</v>
      </c>
      <c r="R31" s="66">
        <v>106</v>
      </c>
      <c r="S31" s="66">
        <v>72006</v>
      </c>
      <c r="T31" s="66">
        <v>57353</v>
      </c>
      <c r="U31" s="45">
        <v>0.6100445634308759</v>
      </c>
      <c r="V31" s="67">
        <v>6</v>
      </c>
      <c r="W31" s="67">
        <v>732.145143392</v>
      </c>
      <c r="X31" s="67">
        <v>647.4228920639999</v>
      </c>
      <c r="Y31" s="46">
        <v>0.009717474136776438</v>
      </c>
      <c r="Z31" s="49">
        <v>398</v>
      </c>
      <c r="AA31" s="49">
        <v>41650</v>
      </c>
      <c r="AB31" s="49">
        <v>33817</v>
      </c>
      <c r="AC31" s="50">
        <v>0.21467191019343665</v>
      </c>
      <c r="AD31" s="66">
        <f>AD32+AD33+AD34+AD35+AD36+AD37+AD38</f>
        <v>119</v>
      </c>
      <c r="AE31" s="66">
        <f>AE32+AE33+AE34+AE35+AE36+AE37+AE38</f>
        <v>1305</v>
      </c>
      <c r="AF31" s="66">
        <f>AF32+AF33+AF34+AF35+AF36+AF37+AF38</f>
        <v>982</v>
      </c>
      <c r="AG31" s="45">
        <f t="shared" si="1"/>
      </c>
      <c r="AH31" s="69">
        <v>46</v>
      </c>
      <c r="AI31" s="49">
        <v>1282.2725436</v>
      </c>
      <c r="AJ31" s="49">
        <v>1150.65485</v>
      </c>
      <c r="AK31" s="46">
        <v>0.035958013947158154</v>
      </c>
      <c r="AL31" s="52"/>
    </row>
    <row r="32" spans="1:38" ht="15.75">
      <c r="A32" s="5" t="s">
        <v>28</v>
      </c>
      <c r="B32" s="65">
        <v>5</v>
      </c>
      <c r="C32" s="66">
        <v>320</v>
      </c>
      <c r="D32" s="66">
        <v>232</v>
      </c>
      <c r="E32" s="78">
        <v>0.0392349190779794</v>
      </c>
      <c r="F32" s="79">
        <v>15</v>
      </c>
      <c r="G32" s="79">
        <v>1.818</v>
      </c>
      <c r="H32" s="79">
        <v>1.539</v>
      </c>
      <c r="I32" s="91">
        <v>0.09878863304249254</v>
      </c>
      <c r="J32" s="65">
        <v>113</v>
      </c>
      <c r="K32" s="66">
        <v>9646</v>
      </c>
      <c r="L32" s="66">
        <v>7522</v>
      </c>
      <c r="M32" s="78">
        <f t="shared" si="0"/>
        <v>37.6796875</v>
      </c>
      <c r="N32" s="49">
        <v>0</v>
      </c>
      <c r="O32" s="49">
        <v>0</v>
      </c>
      <c r="P32" s="49">
        <v>0</v>
      </c>
      <c r="Q32" s="78">
        <v>0</v>
      </c>
      <c r="R32" s="66">
        <v>48</v>
      </c>
      <c r="S32" s="66">
        <v>36842</v>
      </c>
      <c r="T32" s="66">
        <v>29101</v>
      </c>
      <c r="U32" s="78">
        <v>0.3121304031041903</v>
      </c>
      <c r="V32" s="67">
        <v>3</v>
      </c>
      <c r="W32" s="68">
        <v>511.1715024</v>
      </c>
      <c r="X32" s="68">
        <v>486.171504</v>
      </c>
      <c r="Y32" s="46">
        <v>0.006784578029181298</v>
      </c>
      <c r="Z32" s="49">
        <v>0</v>
      </c>
      <c r="AA32" s="49">
        <v>0</v>
      </c>
      <c r="AB32" s="49">
        <v>0</v>
      </c>
      <c r="AC32" s="46">
        <v>0</v>
      </c>
      <c r="AD32" s="49">
        <v>5</v>
      </c>
      <c r="AE32" s="69">
        <v>612</v>
      </c>
      <c r="AF32" s="69">
        <v>440</v>
      </c>
      <c r="AG32" s="78">
        <f t="shared" si="1"/>
      </c>
      <c r="AH32" s="49">
        <v>6</v>
      </c>
      <c r="AI32" s="49">
        <v>776.517456</v>
      </c>
      <c r="AJ32" s="49">
        <v>698.85666</v>
      </c>
      <c r="AK32" s="46">
        <v>0.02177542181061465</v>
      </c>
      <c r="AL32" s="52"/>
    </row>
    <row r="33" spans="1:38" ht="15.75">
      <c r="A33" s="6" t="s">
        <v>29</v>
      </c>
      <c r="B33" s="65">
        <v>2</v>
      </c>
      <c r="C33" s="66">
        <v>85</v>
      </c>
      <c r="D33" s="66">
        <v>61</v>
      </c>
      <c r="E33" s="27">
        <v>0.010421775380088278</v>
      </c>
      <c r="F33" s="79">
        <v>3</v>
      </c>
      <c r="G33" s="79">
        <v>0.095</v>
      </c>
      <c r="H33" s="79">
        <v>0.09</v>
      </c>
      <c r="I33" s="91">
        <v>0.005182150019602849</v>
      </c>
      <c r="J33" s="29">
        <v>141</v>
      </c>
      <c r="K33" s="30">
        <v>25586</v>
      </c>
      <c r="L33" s="28">
        <v>19453</v>
      </c>
      <c r="M33" s="27">
        <f t="shared" si="0"/>
        <v>99.9453125</v>
      </c>
      <c r="N33" s="49">
        <v>0</v>
      </c>
      <c r="O33" s="49">
        <v>0</v>
      </c>
      <c r="P33" s="49">
        <v>0</v>
      </c>
      <c r="Q33" s="78">
        <v>0</v>
      </c>
      <c r="R33" s="28">
        <v>9</v>
      </c>
      <c r="S33" s="28">
        <v>1759</v>
      </c>
      <c r="T33" s="28">
        <v>1342</v>
      </c>
      <c r="U33" s="27">
        <v>0.014902485724452276</v>
      </c>
      <c r="V33" s="67">
        <v>0</v>
      </c>
      <c r="W33" s="68">
        <v>0</v>
      </c>
      <c r="X33" s="68">
        <v>0</v>
      </c>
      <c r="Y33" s="46">
        <v>0</v>
      </c>
      <c r="Z33" s="49">
        <v>0</v>
      </c>
      <c r="AA33" s="49">
        <v>0</v>
      </c>
      <c r="AB33" s="49">
        <v>0</v>
      </c>
      <c r="AC33" s="46">
        <v>0</v>
      </c>
      <c r="AD33" s="30">
        <v>5</v>
      </c>
      <c r="AE33" s="82">
        <v>212</v>
      </c>
      <c r="AF33" s="82">
        <v>167</v>
      </c>
      <c r="AG33" s="78">
        <f t="shared" si="1"/>
      </c>
      <c r="AH33" s="49">
        <v>0</v>
      </c>
      <c r="AI33" s="49">
        <v>0</v>
      </c>
      <c r="AJ33" s="49">
        <v>0</v>
      </c>
      <c r="AK33" s="46">
        <v>0</v>
      </c>
      <c r="AL33" s="12"/>
    </row>
    <row r="34" spans="1:38" ht="15.75">
      <c r="A34" s="5" t="s">
        <v>30</v>
      </c>
      <c r="B34" s="65">
        <v>0</v>
      </c>
      <c r="C34" s="66">
        <v>0</v>
      </c>
      <c r="D34" s="66">
        <v>0</v>
      </c>
      <c r="E34" s="78">
        <v>0</v>
      </c>
      <c r="F34" s="79">
        <v>7</v>
      </c>
      <c r="G34" s="79">
        <v>0.46</v>
      </c>
      <c r="H34" s="79">
        <v>0.439</v>
      </c>
      <c r="I34" s="91">
        <v>0.024999011164496154</v>
      </c>
      <c r="J34" s="65">
        <v>0</v>
      </c>
      <c r="K34" s="66">
        <v>0</v>
      </c>
      <c r="L34" s="66">
        <v>0</v>
      </c>
      <c r="M34" s="78">
        <v>0</v>
      </c>
      <c r="N34" s="49">
        <v>0</v>
      </c>
      <c r="O34" s="49">
        <v>0</v>
      </c>
      <c r="P34" s="49">
        <v>0</v>
      </c>
      <c r="Q34" s="78">
        <v>0</v>
      </c>
      <c r="R34" s="66">
        <v>41</v>
      </c>
      <c r="S34" s="66">
        <v>31311</v>
      </c>
      <c r="T34" s="66">
        <v>25347</v>
      </c>
      <c r="U34" s="78">
        <v>0.2652710236033685</v>
      </c>
      <c r="V34" s="67">
        <v>1</v>
      </c>
      <c r="W34" s="68">
        <v>58.918372032</v>
      </c>
      <c r="X34" s="68">
        <v>58.918372032</v>
      </c>
      <c r="Y34" s="46">
        <v>0.0007820003472936896</v>
      </c>
      <c r="Z34" s="49">
        <v>154</v>
      </c>
      <c r="AA34" s="49">
        <v>11342</v>
      </c>
      <c r="AB34" s="49">
        <v>9083</v>
      </c>
      <c r="AC34" s="46">
        <v>0.058458885240291164</v>
      </c>
      <c r="AD34" s="49">
        <v>2</v>
      </c>
      <c r="AE34" s="69">
        <v>192</v>
      </c>
      <c r="AF34" s="69">
        <v>134</v>
      </c>
      <c r="AG34" s="78">
        <f t="shared" si="1"/>
      </c>
      <c r="AH34" s="49">
        <v>40</v>
      </c>
      <c r="AI34" s="49">
        <v>505.75508759999997</v>
      </c>
      <c r="AJ34" s="49">
        <v>451.79819</v>
      </c>
      <c r="AK34" s="46">
        <v>0.0141825921365435</v>
      </c>
      <c r="AL34" s="52"/>
    </row>
    <row r="35" spans="1:38" ht="15.75">
      <c r="A35" s="5" t="s">
        <v>31</v>
      </c>
      <c r="B35" s="65">
        <v>0</v>
      </c>
      <c r="C35" s="66">
        <v>0</v>
      </c>
      <c r="D35" s="66">
        <v>0</v>
      </c>
      <c r="E35" s="78">
        <v>0</v>
      </c>
      <c r="F35" s="79">
        <v>1</v>
      </c>
      <c r="G35" s="79">
        <v>0.078</v>
      </c>
      <c r="H35" s="79">
        <v>0.078</v>
      </c>
      <c r="I35" s="91">
        <v>0.004213906200150738</v>
      </c>
      <c r="J35" s="83">
        <v>0</v>
      </c>
      <c r="K35" s="79">
        <v>0</v>
      </c>
      <c r="L35" s="79">
        <v>0</v>
      </c>
      <c r="M35" s="78">
        <v>0</v>
      </c>
      <c r="N35" s="49">
        <v>0</v>
      </c>
      <c r="O35" s="49">
        <v>0</v>
      </c>
      <c r="P35" s="49">
        <v>0</v>
      </c>
      <c r="Q35" s="78">
        <v>0</v>
      </c>
      <c r="R35" s="65">
        <v>0</v>
      </c>
      <c r="S35" s="65">
        <v>0</v>
      </c>
      <c r="T35" s="65">
        <v>0</v>
      </c>
      <c r="U35" s="78">
        <v>0</v>
      </c>
      <c r="V35" s="67">
        <v>0</v>
      </c>
      <c r="W35" s="68">
        <v>0</v>
      </c>
      <c r="X35" s="68">
        <v>0</v>
      </c>
      <c r="Y35" s="46">
        <v>0</v>
      </c>
      <c r="Z35" s="49">
        <v>0</v>
      </c>
      <c r="AA35" s="49">
        <v>0</v>
      </c>
      <c r="AB35" s="49">
        <v>0</v>
      </c>
      <c r="AC35" s="46">
        <v>0</v>
      </c>
      <c r="AD35" s="49">
        <v>3</v>
      </c>
      <c r="AE35" s="69">
        <v>93</v>
      </c>
      <c r="AF35" s="69">
        <v>75</v>
      </c>
      <c r="AG35" s="78">
        <f t="shared" si="1"/>
      </c>
      <c r="AH35" s="49">
        <v>0</v>
      </c>
      <c r="AI35" s="49">
        <v>0</v>
      </c>
      <c r="AJ35" s="49">
        <v>0</v>
      </c>
      <c r="AK35" s="46">
        <v>0</v>
      </c>
      <c r="AL35" s="52"/>
    </row>
    <row r="36" spans="1:38" ht="15.75">
      <c r="A36" s="5" t="s">
        <v>32</v>
      </c>
      <c r="B36" s="65">
        <v>0</v>
      </c>
      <c r="C36" s="66">
        <v>0</v>
      </c>
      <c r="D36" s="66">
        <v>0</v>
      </c>
      <c r="E36" s="78">
        <v>0</v>
      </c>
      <c r="F36" s="79">
        <v>0</v>
      </c>
      <c r="G36" s="79">
        <v>0</v>
      </c>
      <c r="H36" s="79">
        <v>0</v>
      </c>
      <c r="I36" s="91">
        <v>0</v>
      </c>
      <c r="J36" s="83">
        <v>2</v>
      </c>
      <c r="K36" s="79">
        <v>211</v>
      </c>
      <c r="L36" s="79">
        <v>169</v>
      </c>
      <c r="M36" s="78">
        <f t="shared" si="0"/>
        <v>0.82421875</v>
      </c>
      <c r="N36" s="49">
        <v>0</v>
      </c>
      <c r="O36" s="49">
        <v>0</v>
      </c>
      <c r="P36" s="49">
        <v>0</v>
      </c>
      <c r="Q36" s="78">
        <v>0</v>
      </c>
      <c r="R36" s="66">
        <v>1</v>
      </c>
      <c r="S36" s="66">
        <v>218</v>
      </c>
      <c r="T36" s="66">
        <v>163</v>
      </c>
      <c r="U36" s="78">
        <v>0.0018469254621549722</v>
      </c>
      <c r="V36" s="67">
        <v>1</v>
      </c>
      <c r="W36" s="68">
        <v>142.05527024</v>
      </c>
      <c r="X36" s="68">
        <v>92.333016672</v>
      </c>
      <c r="Y36" s="46">
        <v>0.001885443654183872</v>
      </c>
      <c r="Z36" s="49">
        <v>35</v>
      </c>
      <c r="AA36" s="49">
        <v>3762</v>
      </c>
      <c r="AB36" s="49">
        <v>3252</v>
      </c>
      <c r="AC36" s="46">
        <v>0.019390083430962386</v>
      </c>
      <c r="AD36" s="49">
        <v>0</v>
      </c>
      <c r="AE36" s="69">
        <v>0</v>
      </c>
      <c r="AF36" s="69">
        <v>0</v>
      </c>
      <c r="AG36" s="46">
        <v>0</v>
      </c>
      <c r="AH36" s="49">
        <v>0</v>
      </c>
      <c r="AI36" s="49">
        <v>0</v>
      </c>
      <c r="AJ36" s="49">
        <v>0</v>
      </c>
      <c r="AK36" s="46">
        <v>0</v>
      </c>
      <c r="AL36" s="52"/>
    </row>
    <row r="37" spans="1:38" ht="15.75">
      <c r="A37" s="5" t="s">
        <v>33</v>
      </c>
      <c r="B37" s="65">
        <v>0</v>
      </c>
      <c r="C37" s="66">
        <v>0</v>
      </c>
      <c r="D37" s="66">
        <v>0</v>
      </c>
      <c r="E37" s="78">
        <v>0</v>
      </c>
      <c r="F37" s="79">
        <v>0</v>
      </c>
      <c r="G37" s="79">
        <v>0</v>
      </c>
      <c r="H37" s="79">
        <v>0</v>
      </c>
      <c r="I37" s="91">
        <v>0</v>
      </c>
      <c r="J37" s="83">
        <v>0</v>
      </c>
      <c r="K37" s="79"/>
      <c r="L37" s="79"/>
      <c r="M37" s="78">
        <v>0</v>
      </c>
      <c r="N37" s="49">
        <v>0</v>
      </c>
      <c r="O37" s="49">
        <v>0</v>
      </c>
      <c r="P37" s="49">
        <v>0</v>
      </c>
      <c r="Q37" s="78">
        <v>0</v>
      </c>
      <c r="R37" s="65">
        <v>0</v>
      </c>
      <c r="S37" s="65">
        <v>0</v>
      </c>
      <c r="T37" s="65">
        <v>0</v>
      </c>
      <c r="U37" s="78">
        <v>0</v>
      </c>
      <c r="V37" s="67">
        <v>0</v>
      </c>
      <c r="W37" s="68">
        <v>0</v>
      </c>
      <c r="X37" s="68">
        <v>0</v>
      </c>
      <c r="Y37" s="46">
        <v>0</v>
      </c>
      <c r="Z37" s="49">
        <v>0</v>
      </c>
      <c r="AA37" s="49">
        <v>0</v>
      </c>
      <c r="AB37" s="49">
        <v>0</v>
      </c>
      <c r="AC37" s="46">
        <v>0</v>
      </c>
      <c r="AD37" s="49">
        <v>0</v>
      </c>
      <c r="AE37" s="69">
        <v>0</v>
      </c>
      <c r="AF37" s="69">
        <v>0</v>
      </c>
      <c r="AG37" s="46">
        <v>0</v>
      </c>
      <c r="AH37" s="49">
        <v>0</v>
      </c>
      <c r="AI37" s="49">
        <v>0</v>
      </c>
      <c r="AJ37" s="49">
        <v>0</v>
      </c>
      <c r="AK37" s="46">
        <v>0</v>
      </c>
      <c r="AL37" s="52"/>
    </row>
    <row r="38" spans="1:38" ht="15.75">
      <c r="A38" s="5" t="s">
        <v>34</v>
      </c>
      <c r="B38" s="65">
        <v>0</v>
      </c>
      <c r="C38" s="66">
        <v>0</v>
      </c>
      <c r="D38" s="66">
        <v>0</v>
      </c>
      <c r="E38" s="78">
        <v>0</v>
      </c>
      <c r="F38" s="79">
        <v>4</v>
      </c>
      <c r="G38" s="79">
        <v>0.359</v>
      </c>
      <c r="H38" s="79">
        <v>0.316</v>
      </c>
      <c r="I38" s="91">
        <v>0.019481580711144416</v>
      </c>
      <c r="J38" s="65">
        <v>0</v>
      </c>
      <c r="K38" s="66">
        <v>0</v>
      </c>
      <c r="L38" s="66">
        <v>0</v>
      </c>
      <c r="M38" s="78">
        <v>0</v>
      </c>
      <c r="N38" s="49">
        <v>0</v>
      </c>
      <c r="O38" s="49">
        <v>0</v>
      </c>
      <c r="P38" s="49">
        <v>0</v>
      </c>
      <c r="Q38" s="78">
        <v>0</v>
      </c>
      <c r="R38" s="66">
        <v>7</v>
      </c>
      <c r="S38" s="66">
        <v>1876</v>
      </c>
      <c r="T38" s="66">
        <v>1400</v>
      </c>
      <c r="U38" s="78">
        <v>0.01589372553670976</v>
      </c>
      <c r="V38" s="67">
        <v>1</v>
      </c>
      <c r="W38" s="68">
        <v>19.99999872</v>
      </c>
      <c r="X38" s="68">
        <v>9.99999936</v>
      </c>
      <c r="Y38" s="46">
        <v>0.0002654521061175771</v>
      </c>
      <c r="Z38" s="49">
        <v>209</v>
      </c>
      <c r="AA38" s="49">
        <v>26546</v>
      </c>
      <c r="AB38" s="49">
        <v>21482</v>
      </c>
      <c r="AC38" s="46">
        <v>0.13682327346048045</v>
      </c>
      <c r="AD38" s="49">
        <v>104</v>
      </c>
      <c r="AE38" s="69">
        <v>196</v>
      </c>
      <c r="AF38" s="69">
        <v>166</v>
      </c>
      <c r="AG38" s="78">
        <f t="shared" si="1"/>
      </c>
      <c r="AH38" s="49">
        <v>0</v>
      </c>
      <c r="AI38" s="49">
        <v>0</v>
      </c>
      <c r="AJ38" s="49">
        <v>0</v>
      </c>
      <c r="AK38" s="46">
        <v>0</v>
      </c>
      <c r="AL38" s="52"/>
    </row>
    <row r="39" spans="1:38" ht="15.75">
      <c r="A39" s="22" t="s">
        <v>35</v>
      </c>
      <c r="B39" s="65">
        <v>88</v>
      </c>
      <c r="C39" s="65">
        <v>5855</v>
      </c>
      <c r="D39" s="65">
        <v>4645</v>
      </c>
      <c r="E39" s="78"/>
      <c r="F39" s="66">
        <v>192</v>
      </c>
      <c r="G39" s="66">
        <v>11.003</v>
      </c>
      <c r="H39" s="66">
        <v>8.908</v>
      </c>
      <c r="I39" s="130">
        <v>0.5978286476294462</v>
      </c>
      <c r="J39" s="66">
        <v>481</v>
      </c>
      <c r="K39" s="66">
        <v>35407</v>
      </c>
      <c r="L39" s="66">
        <v>25232</v>
      </c>
      <c r="M39" s="78">
        <v>0.4236401923951279</v>
      </c>
      <c r="N39" s="49">
        <v>12</v>
      </c>
      <c r="O39" s="49">
        <v>783</v>
      </c>
      <c r="P39" s="49">
        <v>661</v>
      </c>
      <c r="Q39" s="45">
        <v>0.8492407809110629</v>
      </c>
      <c r="R39" s="66">
        <v>550</v>
      </c>
      <c r="S39" s="66">
        <v>39271</v>
      </c>
      <c r="T39" s="66">
        <v>31623</v>
      </c>
      <c r="U39" s="45">
        <v>0.3327092193774675</v>
      </c>
      <c r="V39" s="67">
        <v>60</v>
      </c>
      <c r="W39" s="68">
        <v>3438.56399264</v>
      </c>
      <c r="X39" s="68">
        <v>2334.2070079040004</v>
      </c>
      <c r="Y39" s="46">
        <v>0.045638705614194794</v>
      </c>
      <c r="Z39" s="49">
        <v>1040</v>
      </c>
      <c r="AA39" s="49">
        <v>59702</v>
      </c>
      <c r="AB39" s="84">
        <v>48933</v>
      </c>
      <c r="AC39" s="46">
        <v>0.3077153032981646</v>
      </c>
      <c r="AD39" s="66">
        <v>29</v>
      </c>
      <c r="AE39" s="66">
        <v>1317</v>
      </c>
      <c r="AF39" s="66">
        <v>856</v>
      </c>
      <c r="AG39" s="45">
        <v>0.08271054449538404</v>
      </c>
      <c r="AH39" s="49">
        <v>112</v>
      </c>
      <c r="AI39" s="49">
        <v>2027.519543428</v>
      </c>
      <c r="AJ39" s="49">
        <v>1453.28559</v>
      </c>
      <c r="AK39" s="46">
        <v>0.05685653676716513</v>
      </c>
      <c r="AL39" s="85"/>
    </row>
    <row r="40" spans="1:38" ht="15.75">
      <c r="A40" s="5" t="s">
        <v>59</v>
      </c>
      <c r="B40" s="65">
        <v>21</v>
      </c>
      <c r="C40" s="65">
        <v>1841</v>
      </c>
      <c r="D40" s="65">
        <v>1486</v>
      </c>
      <c r="E40" s="43">
        <v>0.22572339382050025</v>
      </c>
      <c r="F40" s="79">
        <v>34</v>
      </c>
      <c r="G40" s="79">
        <v>2.681</v>
      </c>
      <c r="H40" s="79">
        <v>2.058</v>
      </c>
      <c r="I40" s="130">
        <v>0.1456521011559161</v>
      </c>
      <c r="J40" s="65">
        <v>481</v>
      </c>
      <c r="K40" s="66">
        <v>35407</v>
      </c>
      <c r="L40" s="65">
        <v>25232</v>
      </c>
      <c r="M40" s="45">
        <v>0.4236401923951279</v>
      </c>
      <c r="N40" s="49">
        <v>6</v>
      </c>
      <c r="O40" s="49">
        <v>327</v>
      </c>
      <c r="P40" s="49">
        <v>303</v>
      </c>
      <c r="Q40" s="45">
        <v>0.3546637744034707</v>
      </c>
      <c r="R40" s="66">
        <v>335</v>
      </c>
      <c r="S40" s="66">
        <v>27929</v>
      </c>
      <c r="T40" s="66">
        <v>23126</v>
      </c>
      <c r="U40" s="45">
        <v>0.23661826253452395</v>
      </c>
      <c r="V40" s="67">
        <v>13</v>
      </c>
      <c r="W40" s="67">
        <v>1171.50603648</v>
      </c>
      <c r="X40" s="67">
        <v>767.012104768</v>
      </c>
      <c r="Y40" s="46"/>
      <c r="Z40" s="49">
        <v>408</v>
      </c>
      <c r="AA40" s="49">
        <v>30199</v>
      </c>
      <c r="AB40" s="49">
        <v>25206</v>
      </c>
      <c r="AC40" s="46">
        <v>0.1556515495831029</v>
      </c>
      <c r="AD40" s="66">
        <v>5</v>
      </c>
      <c r="AE40" s="66">
        <v>420</v>
      </c>
      <c r="AF40" s="66">
        <v>264</v>
      </c>
      <c r="AG40" s="45">
        <v>0.02637693901902908</v>
      </c>
      <c r="AH40" s="49">
        <v>6</v>
      </c>
      <c r="AI40" s="49">
        <v>760.110061188</v>
      </c>
      <c r="AJ40" s="49">
        <v>737.59214</v>
      </c>
      <c r="AK40" s="46">
        <v>0.02131531889845991</v>
      </c>
      <c r="AL40" s="52"/>
    </row>
    <row r="41" spans="1:38" ht="15.75">
      <c r="A41" s="5" t="s">
        <v>60</v>
      </c>
      <c r="B41" s="65">
        <v>5</v>
      </c>
      <c r="C41" s="66">
        <v>497</v>
      </c>
      <c r="D41" s="66">
        <v>379</v>
      </c>
      <c r="E41" s="43"/>
      <c r="F41" s="86">
        <v>21</v>
      </c>
      <c r="G41" s="86">
        <v>1.735</v>
      </c>
      <c r="H41" s="86">
        <v>1.328</v>
      </c>
      <c r="I41" s="130">
        <v>0.09427584859472349</v>
      </c>
      <c r="J41" s="65">
        <v>481</v>
      </c>
      <c r="K41" s="66">
        <v>35407</v>
      </c>
      <c r="L41" s="66">
        <v>25232</v>
      </c>
      <c r="M41" s="45">
        <v>0.4236401923951279</v>
      </c>
      <c r="N41" s="87">
        <v>4</v>
      </c>
      <c r="O41" s="49">
        <v>192</v>
      </c>
      <c r="P41" s="49">
        <v>178</v>
      </c>
      <c r="Q41" s="46">
        <v>0.20824295010845986</v>
      </c>
      <c r="R41" s="66">
        <v>102</v>
      </c>
      <c r="S41" s="66">
        <v>6869</v>
      </c>
      <c r="T41" s="66">
        <v>4392</v>
      </c>
      <c r="U41" s="45">
        <v>0.058195096328176626</v>
      </c>
      <c r="V41" s="88">
        <v>12</v>
      </c>
      <c r="W41" s="68">
        <v>877.306034592</v>
      </c>
      <c r="X41" s="68">
        <v>561.072093088</v>
      </c>
      <c r="Y41" s="46">
        <v>0.011644137474830113</v>
      </c>
      <c r="Z41" s="49">
        <v>63</v>
      </c>
      <c r="AA41" s="49">
        <v>5205</v>
      </c>
      <c r="AB41" s="49">
        <v>3697</v>
      </c>
      <c r="AC41" s="46">
        <v>0.026827587522105054</v>
      </c>
      <c r="AD41" s="87">
        <v>1</v>
      </c>
      <c r="AE41" s="69">
        <v>79</v>
      </c>
      <c r="AF41" s="69">
        <v>64</v>
      </c>
      <c r="AG41" s="46">
        <v>0</v>
      </c>
      <c r="AH41" s="87">
        <v>3</v>
      </c>
      <c r="AI41" s="49">
        <v>321.0150337</v>
      </c>
      <c r="AJ41" s="49">
        <v>412.78089</v>
      </c>
      <c r="AK41" s="46">
        <v>0.00900203557866467</v>
      </c>
      <c r="AL41" s="52"/>
    </row>
    <row r="42" spans="1:38" ht="15.75">
      <c r="A42" s="5" t="s">
        <v>61</v>
      </c>
      <c r="B42" s="65">
        <v>16</v>
      </c>
      <c r="C42" s="66">
        <v>1344</v>
      </c>
      <c r="D42" s="66">
        <v>1107</v>
      </c>
      <c r="E42" s="43"/>
      <c r="F42" s="86">
        <v>13</v>
      </c>
      <c r="G42" s="86">
        <v>0.946</v>
      </c>
      <c r="H42" s="86">
        <v>0.73</v>
      </c>
      <c r="I42" s="130">
        <v>0.05137625256119262</v>
      </c>
      <c r="J42" s="65">
        <v>0</v>
      </c>
      <c r="K42" s="66">
        <v>0</v>
      </c>
      <c r="L42" s="66">
        <v>0</v>
      </c>
      <c r="M42" s="45">
        <v>0</v>
      </c>
      <c r="N42" s="49">
        <v>2</v>
      </c>
      <c r="O42" s="49">
        <v>135</v>
      </c>
      <c r="P42" s="49">
        <v>125</v>
      </c>
      <c r="Q42" s="46">
        <v>0.14642082429501085</v>
      </c>
      <c r="R42" s="66">
        <v>233</v>
      </c>
      <c r="S42" s="66">
        <v>21060</v>
      </c>
      <c r="T42" s="66">
        <v>18734</v>
      </c>
      <c r="U42" s="45">
        <v>0.17842316620634732</v>
      </c>
      <c r="V42" s="67">
        <v>1</v>
      </c>
      <c r="W42" s="68">
        <v>294.200001888</v>
      </c>
      <c r="X42" s="68">
        <v>205.94001168</v>
      </c>
      <c r="Y42" s="46">
        <v>0.003904800755955485</v>
      </c>
      <c r="Z42" s="49">
        <v>345</v>
      </c>
      <c r="AA42" s="49">
        <v>24994</v>
      </c>
      <c r="AB42" s="49">
        <v>21509</v>
      </c>
      <c r="AC42" s="46">
        <v>0.12882396206099783</v>
      </c>
      <c r="AD42" s="49">
        <v>4</v>
      </c>
      <c r="AE42" s="69">
        <v>341</v>
      </c>
      <c r="AF42" s="69">
        <v>200</v>
      </c>
      <c r="AG42" s="46">
        <v>0.021415562394021228</v>
      </c>
      <c r="AH42" s="49">
        <v>3</v>
      </c>
      <c r="AI42" s="49">
        <v>439.095027488</v>
      </c>
      <c r="AJ42" s="49">
        <v>324.81125</v>
      </c>
      <c r="AK42" s="46">
        <v>0.012313283319795242</v>
      </c>
      <c r="AL42" s="52"/>
    </row>
    <row r="43" spans="1:38" ht="15.75">
      <c r="A43" s="5" t="s">
        <v>62</v>
      </c>
      <c r="B43" s="65">
        <v>58</v>
      </c>
      <c r="C43" s="65">
        <v>3478</v>
      </c>
      <c r="D43" s="66">
        <v>2703</v>
      </c>
      <c r="E43" s="43">
        <v>0.4264345267287886</v>
      </c>
      <c r="F43" s="79">
        <v>151</v>
      </c>
      <c r="G43" s="79">
        <v>8.019</v>
      </c>
      <c r="H43" s="79">
        <v>6.604</v>
      </c>
      <c r="I43" s="130">
        <v>0.4356799993567136</v>
      </c>
      <c r="J43" s="89">
        <v>0</v>
      </c>
      <c r="K43" s="66">
        <v>0</v>
      </c>
      <c r="L43" s="66">
        <v>0</v>
      </c>
      <c r="M43" s="45">
        <v>0</v>
      </c>
      <c r="N43" s="49">
        <v>6</v>
      </c>
      <c r="O43" s="49">
        <v>456</v>
      </c>
      <c r="P43" s="49">
        <v>358</v>
      </c>
      <c r="Q43" s="90">
        <v>0.4945770065075922</v>
      </c>
      <c r="R43" s="66">
        <v>177</v>
      </c>
      <c r="S43" s="66">
        <v>8409</v>
      </c>
      <c r="T43" s="66">
        <v>6103</v>
      </c>
      <c r="U43" s="45">
        <v>0.07124218445532643</v>
      </c>
      <c r="V43" s="67">
        <v>46</v>
      </c>
      <c r="W43" s="68">
        <v>2232.0579583999997</v>
      </c>
      <c r="X43" s="68">
        <v>1542.694904704</v>
      </c>
      <c r="Y43" s="46"/>
      <c r="Z43" s="49">
        <v>538</v>
      </c>
      <c r="AA43" s="49">
        <v>25041</v>
      </c>
      <c r="AB43" s="49">
        <v>20012</v>
      </c>
      <c r="AC43" s="46">
        <v>0.12906620924899764</v>
      </c>
      <c r="AD43" s="66">
        <v>24</v>
      </c>
      <c r="AE43" s="66">
        <v>897</v>
      </c>
      <c r="AF43" s="66">
        <v>592</v>
      </c>
      <c r="AG43" s="45">
        <v>0.05633360547635496</v>
      </c>
      <c r="AH43" s="49">
        <v>21</v>
      </c>
      <c r="AI43" s="49">
        <v>1070.00321224</v>
      </c>
      <c r="AJ43" s="49">
        <v>546.14293</v>
      </c>
      <c r="AK43" s="46">
        <v>0.030005470070512665</v>
      </c>
      <c r="AL43" s="52"/>
    </row>
    <row r="44" spans="1:38" ht="15.75">
      <c r="A44" s="5" t="s">
        <v>63</v>
      </c>
      <c r="B44" s="65">
        <v>23</v>
      </c>
      <c r="C44" s="66">
        <v>1155</v>
      </c>
      <c r="D44" s="66">
        <v>914</v>
      </c>
      <c r="E44" s="43"/>
      <c r="F44" s="86">
        <v>66</v>
      </c>
      <c r="G44" s="86">
        <v>3.225</v>
      </c>
      <c r="H44" s="86">
        <v>2.541</v>
      </c>
      <c r="I44" s="130">
        <v>0.17520671008560054</v>
      </c>
      <c r="J44" s="89">
        <v>0</v>
      </c>
      <c r="K44" s="66">
        <v>0</v>
      </c>
      <c r="L44" s="66">
        <v>0</v>
      </c>
      <c r="M44" s="45">
        <v>0</v>
      </c>
      <c r="N44" s="49">
        <v>1</v>
      </c>
      <c r="O44" s="49">
        <v>93</v>
      </c>
      <c r="P44" s="49">
        <v>25</v>
      </c>
      <c r="Q44" s="46">
        <v>0.10086767895878525</v>
      </c>
      <c r="R44" s="66">
        <v>114</v>
      </c>
      <c r="S44" s="66">
        <v>5132</v>
      </c>
      <c r="T44" s="66">
        <v>3725</v>
      </c>
      <c r="U44" s="45">
        <v>0.043478997576969346</v>
      </c>
      <c r="V44" s="67">
        <v>31</v>
      </c>
      <c r="W44" s="68">
        <v>1288.540029696</v>
      </c>
      <c r="X44" s="68">
        <v>890.18224016</v>
      </c>
      <c r="Y44" s="46">
        <v>0.01710228432952662</v>
      </c>
      <c r="Z44" s="49">
        <v>222</v>
      </c>
      <c r="AA44" s="49">
        <v>8343</v>
      </c>
      <c r="AB44" s="49">
        <v>6134</v>
      </c>
      <c r="AC44" s="46">
        <v>0.04300145296770845</v>
      </c>
      <c r="AD44" s="49">
        <v>9</v>
      </c>
      <c r="AE44" s="69">
        <v>279</v>
      </c>
      <c r="AF44" s="69">
        <v>194</v>
      </c>
      <c r="AG44" s="46">
        <v>0.01752182377692646</v>
      </c>
      <c r="AH44" s="49">
        <v>5</v>
      </c>
      <c r="AI44" s="49">
        <v>384.80040354000005</v>
      </c>
      <c r="AJ44" s="49">
        <v>104.49001</v>
      </c>
      <c r="AK44" s="46">
        <v>0.010790731148712563</v>
      </c>
      <c r="AL44" s="52"/>
    </row>
    <row r="45" spans="1:38" ht="15.75">
      <c r="A45" s="5" t="s">
        <v>64</v>
      </c>
      <c r="B45" s="65">
        <v>35</v>
      </c>
      <c r="C45" s="66">
        <v>2323</v>
      </c>
      <c r="D45" s="66">
        <v>1789</v>
      </c>
      <c r="E45" s="43"/>
      <c r="F45" s="86">
        <v>85</v>
      </c>
      <c r="G45" s="86">
        <v>4.794</v>
      </c>
      <c r="H45" s="86">
        <v>4.063</v>
      </c>
      <c r="I45" s="130">
        <v>0.2604732892711131</v>
      </c>
      <c r="J45" s="89">
        <v>0</v>
      </c>
      <c r="K45" s="66">
        <v>0</v>
      </c>
      <c r="L45" s="66">
        <v>0</v>
      </c>
      <c r="M45" s="45">
        <v>0</v>
      </c>
      <c r="N45" s="49">
        <v>5</v>
      </c>
      <c r="O45" s="49">
        <v>363</v>
      </c>
      <c r="P45" s="49">
        <v>333</v>
      </c>
      <c r="Q45" s="46">
        <v>0.39370932754880694</v>
      </c>
      <c r="R45" s="66">
        <v>63</v>
      </c>
      <c r="S45" s="66">
        <v>3277</v>
      </c>
      <c r="T45" s="66">
        <v>2378</v>
      </c>
      <c r="U45" s="45">
        <v>0.027763186878357084</v>
      </c>
      <c r="V45" s="67">
        <v>15</v>
      </c>
      <c r="W45" s="68">
        <v>943.517928704</v>
      </c>
      <c r="X45" s="68">
        <v>652.512664544</v>
      </c>
      <c r="Y45" s="46">
        <v>0.012522941868176814</v>
      </c>
      <c r="Z45" s="49">
        <v>316</v>
      </c>
      <c r="AA45" s="49">
        <v>16698</v>
      </c>
      <c r="AB45" s="49">
        <v>13878</v>
      </c>
      <c r="AC45" s="50">
        <v>0.08606475628128918</v>
      </c>
      <c r="AD45" s="49">
        <v>15</v>
      </c>
      <c r="AE45" s="69">
        <v>618</v>
      </c>
      <c r="AF45" s="69">
        <v>398</v>
      </c>
      <c r="AG45" s="46">
        <v>0</v>
      </c>
      <c r="AH45" s="49">
        <v>16</v>
      </c>
      <c r="AI45" s="49">
        <v>685.2028087</v>
      </c>
      <c r="AJ45" s="49">
        <v>441.65292</v>
      </c>
      <c r="AK45" s="46">
        <v>0.019214738921800104</v>
      </c>
      <c r="AL45" s="52"/>
    </row>
    <row r="46" spans="1:38" ht="15.75">
      <c r="A46" s="5" t="s">
        <v>65</v>
      </c>
      <c r="B46" s="65">
        <v>9</v>
      </c>
      <c r="C46" s="66">
        <v>536</v>
      </c>
      <c r="D46" s="66">
        <v>456</v>
      </c>
      <c r="E46" s="43">
        <v>0.0657184894556155</v>
      </c>
      <c r="F46" s="86">
        <v>7</v>
      </c>
      <c r="G46" s="86">
        <v>0.304</v>
      </c>
      <c r="H46" s="86">
        <v>0.246</v>
      </c>
      <c r="I46" s="130">
        <v>0.016496547116816463</v>
      </c>
      <c r="J46" s="65">
        <v>0</v>
      </c>
      <c r="K46" s="66">
        <v>0</v>
      </c>
      <c r="L46" s="66">
        <v>0</v>
      </c>
      <c r="M46" s="45">
        <v>0</v>
      </c>
      <c r="N46" s="91">
        <v>0</v>
      </c>
      <c r="O46" s="91">
        <v>0</v>
      </c>
      <c r="P46" s="91">
        <v>0</v>
      </c>
      <c r="Q46" s="46">
        <v>0</v>
      </c>
      <c r="R46" s="66">
        <v>38</v>
      </c>
      <c r="S46" s="66">
        <v>2933</v>
      </c>
      <c r="T46" s="66">
        <v>2394</v>
      </c>
      <c r="U46" s="45">
        <v>0.024848772387617128</v>
      </c>
      <c r="V46" s="92">
        <v>1</v>
      </c>
      <c r="W46" s="93">
        <v>34.99999776</v>
      </c>
      <c r="X46" s="93">
        <v>24.499998432</v>
      </c>
      <c r="Y46" s="46">
        <v>0.0004645411857057598</v>
      </c>
      <c r="Z46" s="49">
        <v>94</v>
      </c>
      <c r="AA46" s="49">
        <v>4462</v>
      </c>
      <c r="AB46" s="49">
        <v>3715</v>
      </c>
      <c r="AC46" s="50">
        <v>0.022998020273512536</v>
      </c>
      <c r="AD46" s="91">
        <v>0</v>
      </c>
      <c r="AE46" s="94">
        <v>0</v>
      </c>
      <c r="AF46" s="94">
        <v>0</v>
      </c>
      <c r="AG46" s="46">
        <v>0</v>
      </c>
      <c r="AH46" s="91">
        <v>85</v>
      </c>
      <c r="AI46" s="91">
        <v>197.40627</v>
      </c>
      <c r="AJ46" s="91">
        <v>169.55052</v>
      </c>
      <c r="AK46" s="46">
        <v>0.005535747798192556</v>
      </c>
      <c r="AL46" s="52"/>
    </row>
    <row r="47" spans="1:38" ht="15.75">
      <c r="A47" s="5" t="s">
        <v>36</v>
      </c>
      <c r="B47" s="65">
        <v>0</v>
      </c>
      <c r="C47" s="66">
        <v>0</v>
      </c>
      <c r="D47" s="65">
        <v>0</v>
      </c>
      <c r="E47" s="43">
        <v>0</v>
      </c>
      <c r="F47" s="66">
        <v>0</v>
      </c>
      <c r="G47" s="66">
        <v>0</v>
      </c>
      <c r="H47" s="66">
        <v>0</v>
      </c>
      <c r="I47" s="66">
        <v>0</v>
      </c>
      <c r="J47" s="65">
        <v>0</v>
      </c>
      <c r="K47" s="66">
        <v>0</v>
      </c>
      <c r="L47" s="66">
        <v>0</v>
      </c>
      <c r="M47" s="45">
        <v>0</v>
      </c>
      <c r="N47" s="49">
        <v>0</v>
      </c>
      <c r="O47" s="49">
        <v>0</v>
      </c>
      <c r="P47" s="49">
        <v>0</v>
      </c>
      <c r="Q47" s="50">
        <v>0</v>
      </c>
      <c r="R47" s="66">
        <v>0</v>
      </c>
      <c r="S47" s="66">
        <v>0</v>
      </c>
      <c r="T47" s="66">
        <v>0</v>
      </c>
      <c r="U47" s="45">
        <v>0</v>
      </c>
      <c r="V47" s="49">
        <v>0</v>
      </c>
      <c r="W47" s="69">
        <v>0</v>
      </c>
      <c r="X47" s="69">
        <v>0</v>
      </c>
      <c r="Y47" s="46">
        <v>0</v>
      </c>
      <c r="Z47" s="49">
        <v>0</v>
      </c>
      <c r="AA47" s="49">
        <v>0</v>
      </c>
      <c r="AB47" s="49">
        <v>0</v>
      </c>
      <c r="AC47" s="50">
        <v>0</v>
      </c>
      <c r="AD47" s="49">
        <v>0</v>
      </c>
      <c r="AE47" s="69">
        <v>0</v>
      </c>
      <c r="AF47" s="49">
        <v>0</v>
      </c>
      <c r="AG47" s="46">
        <v>0</v>
      </c>
      <c r="AH47" s="49">
        <v>0</v>
      </c>
      <c r="AI47" s="49">
        <v>0</v>
      </c>
      <c r="AJ47" s="49">
        <v>0</v>
      </c>
      <c r="AK47" s="46">
        <v>0</v>
      </c>
      <c r="AL47" s="52"/>
    </row>
    <row r="48" spans="1:38" ht="15.75">
      <c r="A48" s="5" t="s">
        <v>37</v>
      </c>
      <c r="B48" s="65">
        <v>0</v>
      </c>
      <c r="C48" s="66">
        <v>0</v>
      </c>
      <c r="D48" s="66">
        <v>0</v>
      </c>
      <c r="E48" s="78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66">
        <v>0</v>
      </c>
      <c r="M48" s="46">
        <v>0</v>
      </c>
      <c r="N48" s="49">
        <v>0</v>
      </c>
      <c r="O48" s="49">
        <v>0</v>
      </c>
      <c r="P48" s="49">
        <v>0</v>
      </c>
      <c r="Q48" s="50">
        <v>0</v>
      </c>
      <c r="R48" s="66">
        <v>0</v>
      </c>
      <c r="S48" s="66">
        <v>0</v>
      </c>
      <c r="T48" s="66">
        <v>0</v>
      </c>
      <c r="U48" s="50">
        <v>0</v>
      </c>
      <c r="V48" s="49">
        <v>0</v>
      </c>
      <c r="W48" s="69">
        <v>0</v>
      </c>
      <c r="X48" s="69">
        <v>0</v>
      </c>
      <c r="Y48" s="46">
        <v>0</v>
      </c>
      <c r="Z48" s="49">
        <v>0</v>
      </c>
      <c r="AA48" s="49">
        <v>0</v>
      </c>
      <c r="AB48" s="49">
        <v>0</v>
      </c>
      <c r="AC48" s="46">
        <v>0</v>
      </c>
      <c r="AD48" s="49">
        <v>0</v>
      </c>
      <c r="AE48" s="69">
        <v>0</v>
      </c>
      <c r="AF48" s="49">
        <v>0</v>
      </c>
      <c r="AG48" s="46">
        <v>0</v>
      </c>
      <c r="AH48" s="49">
        <v>0</v>
      </c>
      <c r="AI48" s="49">
        <v>0</v>
      </c>
      <c r="AJ48" s="49">
        <v>0</v>
      </c>
      <c r="AK48" s="46">
        <v>0</v>
      </c>
      <c r="AL48" s="52"/>
    </row>
    <row r="49" spans="1:38" ht="15.75">
      <c r="A49" s="5" t="s">
        <v>38</v>
      </c>
      <c r="B49" s="65">
        <v>0</v>
      </c>
      <c r="C49" s="66">
        <v>0</v>
      </c>
      <c r="D49" s="66">
        <v>0</v>
      </c>
      <c r="E49" s="78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66">
        <v>0</v>
      </c>
      <c r="M49" s="46">
        <v>0</v>
      </c>
      <c r="N49" s="49">
        <v>0</v>
      </c>
      <c r="O49" s="49">
        <v>0</v>
      </c>
      <c r="P49" s="49">
        <v>0</v>
      </c>
      <c r="Q49" s="50">
        <v>0</v>
      </c>
      <c r="R49" s="66">
        <v>0</v>
      </c>
      <c r="S49" s="66">
        <v>0</v>
      </c>
      <c r="T49" s="66">
        <v>0</v>
      </c>
      <c r="U49" s="46">
        <v>0</v>
      </c>
      <c r="V49" s="49">
        <v>0</v>
      </c>
      <c r="W49" s="69">
        <v>0</v>
      </c>
      <c r="X49" s="69">
        <v>0</v>
      </c>
      <c r="Y49" s="46">
        <v>0</v>
      </c>
      <c r="Z49" s="49">
        <v>0</v>
      </c>
      <c r="AA49" s="49">
        <v>0</v>
      </c>
      <c r="AB49" s="49">
        <v>0</v>
      </c>
      <c r="AC49" s="46">
        <v>0</v>
      </c>
      <c r="AD49" s="49">
        <v>0</v>
      </c>
      <c r="AE49" s="69">
        <v>0</v>
      </c>
      <c r="AF49" s="49">
        <v>0</v>
      </c>
      <c r="AG49" s="46">
        <v>0</v>
      </c>
      <c r="AH49" s="49">
        <v>0</v>
      </c>
      <c r="AI49" s="49">
        <v>0</v>
      </c>
      <c r="AJ49" s="49">
        <v>0</v>
      </c>
      <c r="AK49" s="46">
        <v>0</v>
      </c>
      <c r="AL49" s="52"/>
    </row>
    <row r="50" spans="1:38" ht="15.75">
      <c r="A50" s="5" t="s">
        <v>39</v>
      </c>
      <c r="B50" s="65">
        <v>0</v>
      </c>
      <c r="C50" s="66">
        <v>0</v>
      </c>
      <c r="D50" s="66">
        <v>0</v>
      </c>
      <c r="E50" s="78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66">
        <v>0</v>
      </c>
      <c r="M50" s="46">
        <v>0</v>
      </c>
      <c r="N50" s="49">
        <v>0</v>
      </c>
      <c r="O50" s="49">
        <v>0</v>
      </c>
      <c r="P50" s="49">
        <v>0</v>
      </c>
      <c r="Q50" s="50">
        <v>0</v>
      </c>
      <c r="R50" s="66">
        <v>0</v>
      </c>
      <c r="S50" s="66">
        <v>0</v>
      </c>
      <c r="T50" s="66">
        <v>0</v>
      </c>
      <c r="U50" s="46">
        <v>0</v>
      </c>
      <c r="V50" s="49">
        <v>0</v>
      </c>
      <c r="W50" s="69">
        <v>0</v>
      </c>
      <c r="X50" s="69">
        <v>0</v>
      </c>
      <c r="Y50" s="46">
        <v>0</v>
      </c>
      <c r="Z50" s="49">
        <v>0</v>
      </c>
      <c r="AA50" s="49">
        <v>0</v>
      </c>
      <c r="AB50" s="49">
        <v>0</v>
      </c>
      <c r="AC50" s="46">
        <v>0</v>
      </c>
      <c r="AD50" s="49">
        <v>0</v>
      </c>
      <c r="AE50" s="69">
        <v>0</v>
      </c>
      <c r="AF50" s="49">
        <v>0</v>
      </c>
      <c r="AG50" s="46">
        <v>0</v>
      </c>
      <c r="AH50" s="49">
        <v>0</v>
      </c>
      <c r="AI50" s="49">
        <v>0</v>
      </c>
      <c r="AJ50" s="49">
        <v>0</v>
      </c>
      <c r="AK50" s="46">
        <v>0</v>
      </c>
      <c r="AL50" s="52"/>
    </row>
    <row r="51" spans="1:60" ht="15.75">
      <c r="A51" s="5" t="s">
        <v>40</v>
      </c>
      <c r="B51" s="65">
        <v>0</v>
      </c>
      <c r="C51" s="66">
        <v>0</v>
      </c>
      <c r="D51" s="66">
        <v>0</v>
      </c>
      <c r="E51" s="43">
        <v>0</v>
      </c>
      <c r="F51" s="66">
        <v>0</v>
      </c>
      <c r="G51" s="66">
        <v>0</v>
      </c>
      <c r="H51" s="66">
        <v>0</v>
      </c>
      <c r="I51" s="66">
        <v>0</v>
      </c>
      <c r="J51" s="65">
        <v>0</v>
      </c>
      <c r="K51" s="66">
        <v>0</v>
      </c>
      <c r="L51" s="66">
        <v>0</v>
      </c>
      <c r="M51" s="45">
        <v>0</v>
      </c>
      <c r="N51" s="49">
        <v>0</v>
      </c>
      <c r="O51" s="49">
        <v>0</v>
      </c>
      <c r="P51" s="49">
        <v>0</v>
      </c>
      <c r="Q51" s="50">
        <v>0</v>
      </c>
      <c r="R51" s="66">
        <v>0</v>
      </c>
      <c r="S51" s="66">
        <v>0</v>
      </c>
      <c r="T51" s="66">
        <v>0</v>
      </c>
      <c r="U51" s="50">
        <v>0</v>
      </c>
      <c r="V51" s="67">
        <v>41685</v>
      </c>
      <c r="W51" s="67">
        <v>70040.57531689601</v>
      </c>
      <c r="X51" s="67">
        <v>63764.338632479994</v>
      </c>
      <c r="Y51" s="46">
        <v>0.9296209710735834</v>
      </c>
      <c r="Z51" s="49">
        <v>6</v>
      </c>
      <c r="AA51" s="49">
        <v>159</v>
      </c>
      <c r="AB51" s="49">
        <v>110</v>
      </c>
      <c r="AC51" s="50">
        <v>0.000819515815624404</v>
      </c>
      <c r="AD51" s="49">
        <v>2719</v>
      </c>
      <c r="AE51" s="49">
        <v>8000</v>
      </c>
      <c r="AF51" s="49">
        <v>6759</v>
      </c>
      <c r="AG51" s="46">
        <v>0.5024178860767443</v>
      </c>
      <c r="AH51" s="49">
        <v>23212</v>
      </c>
      <c r="AI51" s="49">
        <v>29685.149620000033</v>
      </c>
      <c r="AJ51" s="49">
        <v>28307.604010000025</v>
      </c>
      <c r="AK51" s="46">
        <v>0.8324431723872385</v>
      </c>
      <c r="AL51" s="52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38" s="20" customFormat="1" ht="15.75">
      <c r="A52" s="3" t="s">
        <v>41</v>
      </c>
      <c r="B52" s="61">
        <v>0</v>
      </c>
      <c r="C52" s="62">
        <v>0</v>
      </c>
      <c r="D52" s="62">
        <v>0</v>
      </c>
      <c r="E52" s="53">
        <v>0</v>
      </c>
      <c r="F52" s="54">
        <v>255</v>
      </c>
      <c r="G52" s="54">
        <v>18.405</v>
      </c>
      <c r="H52" s="54">
        <v>14.761</v>
      </c>
      <c r="I52" s="131">
        <v>0.9999906549611725</v>
      </c>
      <c r="J52" s="61">
        <v>1941</v>
      </c>
      <c r="K52" s="62">
        <v>83578</v>
      </c>
      <c r="L52" s="62">
        <v>61256</v>
      </c>
      <c r="M52" s="55">
        <v>1</v>
      </c>
      <c r="N52" s="37">
        <v>17</v>
      </c>
      <c r="O52" s="37">
        <v>922</v>
      </c>
      <c r="P52" s="37">
        <v>799</v>
      </c>
      <c r="Q52" s="59">
        <v>1</v>
      </c>
      <c r="R52" s="62">
        <v>689</v>
      </c>
      <c r="S52" s="62">
        <v>118034</v>
      </c>
      <c r="T52" s="62">
        <v>94472</v>
      </c>
      <c r="U52" s="55">
        <v>1</v>
      </c>
      <c r="V52" s="37">
        <v>41757</v>
      </c>
      <c r="W52" s="37">
        <v>75343.15328107201</v>
      </c>
      <c r="X52" s="37">
        <v>67571.710472272</v>
      </c>
      <c r="Y52" s="59">
        <v>1</v>
      </c>
      <c r="Z52" s="37">
        <v>1568</v>
      </c>
      <c r="AA52" s="37">
        <v>194017</v>
      </c>
      <c r="AB52" s="37">
        <v>152169</v>
      </c>
      <c r="AC52" s="59">
        <v>1</v>
      </c>
      <c r="AD52" s="62">
        <v>3713</v>
      </c>
      <c r="AE52" s="76">
        <v>15923</v>
      </c>
      <c r="AF52" s="76">
        <v>12887</v>
      </c>
      <c r="AG52" s="55">
        <v>1</v>
      </c>
      <c r="AH52" s="37">
        <v>24889</v>
      </c>
      <c r="AI52" s="37">
        <v>35660.271601328</v>
      </c>
      <c r="AJ52" s="37">
        <v>33226.24602</v>
      </c>
      <c r="AK52" s="59">
        <v>1</v>
      </c>
      <c r="AL52" s="40"/>
    </row>
    <row r="53" spans="1:41" ht="15.75">
      <c r="A53" s="5" t="s">
        <v>66</v>
      </c>
      <c r="B53" s="65">
        <v>97</v>
      </c>
      <c r="C53" s="66">
        <v>8156</v>
      </c>
      <c r="D53" s="66">
        <v>6548</v>
      </c>
      <c r="E53" s="78">
        <v>1</v>
      </c>
      <c r="F53" s="49">
        <v>168</v>
      </c>
      <c r="G53" s="49">
        <v>13.445</v>
      </c>
      <c r="H53" s="49">
        <v>10.893</v>
      </c>
      <c r="I53" s="130">
        <v>0.7304863636324123</v>
      </c>
      <c r="J53" s="65">
        <v>1744</v>
      </c>
      <c r="K53" s="66">
        <v>72071</v>
      </c>
      <c r="L53" s="66">
        <v>53827</v>
      </c>
      <c r="M53" s="78">
        <v>0.8623202278111465</v>
      </c>
      <c r="N53" s="49">
        <v>10</v>
      </c>
      <c r="O53" s="49">
        <v>534</v>
      </c>
      <c r="P53" s="49">
        <v>493</v>
      </c>
      <c r="Q53" s="50">
        <v>0.579175704989154</v>
      </c>
      <c r="R53" s="66">
        <v>468</v>
      </c>
      <c r="S53" s="66">
        <v>104477</v>
      </c>
      <c r="T53" s="66">
        <v>84904</v>
      </c>
      <c r="U53" s="78">
        <v>0.8851432638053442</v>
      </c>
      <c r="V53" s="49">
        <v>27</v>
      </c>
      <c r="W53" s="69">
        <v>3081.7319034079997</v>
      </c>
      <c r="X53" s="69">
        <v>2321.6175087519996</v>
      </c>
      <c r="Y53" s="50">
        <v>0.04090261383023643</v>
      </c>
      <c r="Z53" s="49">
        <v>1236</v>
      </c>
      <c r="AA53" s="49">
        <v>177882</v>
      </c>
      <c r="AB53" s="49">
        <v>140127</v>
      </c>
      <c r="AC53" s="46">
        <v>0.9168371843704418</v>
      </c>
      <c r="AD53" s="66">
        <v>53</v>
      </c>
      <c r="AE53" s="66">
        <v>4753</v>
      </c>
      <c r="AF53" s="66">
        <v>3530</v>
      </c>
      <c r="AG53" s="78">
        <v>0.2984990265653457</v>
      </c>
      <c r="AH53" s="96">
        <v>24</v>
      </c>
      <c r="AI53" s="49">
        <v>1643.57748</v>
      </c>
      <c r="AJ53" s="49">
        <v>1334.78175</v>
      </c>
      <c r="AK53" s="50">
        <v>0.04608987554482879</v>
      </c>
      <c r="AL53" s="52"/>
      <c r="AM53" s="21"/>
      <c r="AN53" s="21"/>
      <c r="AO53" s="21"/>
    </row>
    <row r="54" spans="1:41" ht="15.75">
      <c r="A54" s="5" t="s">
        <v>67</v>
      </c>
      <c r="B54" s="65">
        <v>0</v>
      </c>
      <c r="C54" s="66">
        <v>0</v>
      </c>
      <c r="D54" s="66">
        <v>0</v>
      </c>
      <c r="E54" s="78">
        <v>0</v>
      </c>
      <c r="F54" s="86">
        <v>19</v>
      </c>
      <c r="G54" s="86">
        <v>1.822</v>
      </c>
      <c r="H54" s="86">
        <v>1.119</v>
      </c>
      <c r="I54" s="130">
        <v>0.09896390685213019</v>
      </c>
      <c r="J54" s="65">
        <v>258</v>
      </c>
      <c r="K54" s="66">
        <v>39287</v>
      </c>
      <c r="L54" s="66">
        <v>30217</v>
      </c>
      <c r="M54" s="78">
        <v>0.47006389241187874</v>
      </c>
      <c r="N54" s="49">
        <v>0</v>
      </c>
      <c r="O54" s="49">
        <v>0</v>
      </c>
      <c r="P54" s="49">
        <v>0</v>
      </c>
      <c r="Q54" s="50" t="s">
        <v>88</v>
      </c>
      <c r="R54" s="66">
        <v>29</v>
      </c>
      <c r="S54" s="66">
        <v>3740</v>
      </c>
      <c r="T54" s="66">
        <v>2869</v>
      </c>
      <c r="U54" s="78">
        <v>0.031685785451649524</v>
      </c>
      <c r="V54" s="49">
        <v>1</v>
      </c>
      <c r="W54" s="69">
        <v>58.900003136</v>
      </c>
      <c r="X54" s="69">
        <v>35.339994976</v>
      </c>
      <c r="Y54" s="50">
        <v>0.0007817565441715735</v>
      </c>
      <c r="Z54" s="49">
        <v>20</v>
      </c>
      <c r="AA54" s="49">
        <v>2156</v>
      </c>
      <c r="AB54" s="49">
        <v>1538</v>
      </c>
      <c r="AC54" s="46">
        <v>0.011112428292366134</v>
      </c>
      <c r="AD54" s="49">
        <v>6</v>
      </c>
      <c r="AE54" s="69">
        <v>615</v>
      </c>
      <c r="AF54" s="49">
        <v>540</v>
      </c>
      <c r="AG54" s="50">
        <v>0.03862337499214972</v>
      </c>
      <c r="AH54" s="49">
        <v>0</v>
      </c>
      <c r="AI54" s="49">
        <v>0</v>
      </c>
      <c r="AJ54" s="49">
        <v>0</v>
      </c>
      <c r="AK54" s="50">
        <v>0</v>
      </c>
      <c r="AL54" s="52"/>
      <c r="AM54" s="21"/>
      <c r="AN54" s="21"/>
      <c r="AO54" s="21"/>
    </row>
    <row r="55" spans="1:41" ht="15.75">
      <c r="A55" s="5" t="s">
        <v>68</v>
      </c>
      <c r="B55" s="65">
        <v>11</v>
      </c>
      <c r="C55" s="66">
        <v>560</v>
      </c>
      <c r="D55" s="66">
        <v>478</v>
      </c>
      <c r="E55" s="78"/>
      <c r="F55" s="86">
        <v>22</v>
      </c>
      <c r="G55" s="86">
        <v>3.688</v>
      </c>
      <c r="H55" s="86">
        <v>2.866</v>
      </c>
      <c r="I55" s="130">
        <v>0.2003785501367853</v>
      </c>
      <c r="J55" s="65">
        <v>54</v>
      </c>
      <c r="K55" s="66">
        <v>4222</v>
      </c>
      <c r="L55" s="66">
        <v>2498</v>
      </c>
      <c r="M55" s="78">
        <v>0.05051568594606236</v>
      </c>
      <c r="N55" s="49">
        <v>0</v>
      </c>
      <c r="O55" s="49">
        <v>0</v>
      </c>
      <c r="P55" s="49">
        <v>0</v>
      </c>
      <c r="Q55" s="50" t="s">
        <v>88</v>
      </c>
      <c r="R55" s="66">
        <v>50</v>
      </c>
      <c r="S55" s="66">
        <v>4062</v>
      </c>
      <c r="T55" s="66">
        <v>3136</v>
      </c>
      <c r="U55" s="78">
        <v>0.03441381296914448</v>
      </c>
      <c r="V55" s="49">
        <v>4</v>
      </c>
      <c r="W55" s="69">
        <v>258.827826816</v>
      </c>
      <c r="X55" s="69">
        <v>180.472883968</v>
      </c>
      <c r="Y55" s="50">
        <v>0.003435319807367602</v>
      </c>
      <c r="Z55" s="49">
        <v>144</v>
      </c>
      <c r="AA55" s="49">
        <v>89133</v>
      </c>
      <c r="AB55" s="49">
        <v>67499</v>
      </c>
      <c r="AC55" s="46">
        <v>0.45940819618899376</v>
      </c>
      <c r="AD55" s="49">
        <v>12</v>
      </c>
      <c r="AE55" s="69">
        <v>1580</v>
      </c>
      <c r="AF55" s="49">
        <v>1228</v>
      </c>
      <c r="AG55" s="50">
        <v>0.099227532500157</v>
      </c>
      <c r="AH55" s="49">
        <v>0</v>
      </c>
      <c r="AI55" s="49">
        <v>0</v>
      </c>
      <c r="AJ55" s="49">
        <v>0</v>
      </c>
      <c r="AK55" s="50">
        <v>0</v>
      </c>
      <c r="AL55" s="52"/>
      <c r="AM55" s="21"/>
      <c r="AN55" s="21"/>
      <c r="AO55" s="21"/>
    </row>
    <row r="56" spans="1:41" ht="15.75">
      <c r="A56" s="5" t="s">
        <v>69</v>
      </c>
      <c r="B56" s="65">
        <v>58</v>
      </c>
      <c r="C56" s="66">
        <v>5945</v>
      </c>
      <c r="D56" s="66">
        <v>4776</v>
      </c>
      <c r="E56" s="78"/>
      <c r="F56" s="86">
        <v>127</v>
      </c>
      <c r="G56" s="86">
        <v>7.935</v>
      </c>
      <c r="H56" s="86">
        <v>6.909</v>
      </c>
      <c r="I56" s="130">
        <v>0.4311439066434968</v>
      </c>
      <c r="J56" s="65">
        <v>1432</v>
      </c>
      <c r="K56" s="66">
        <v>28562</v>
      </c>
      <c r="L56" s="66">
        <v>21112</v>
      </c>
      <c r="M56" s="78">
        <v>0.34174064945320537</v>
      </c>
      <c r="N56" s="49">
        <v>10</v>
      </c>
      <c r="O56" s="49">
        <v>534</v>
      </c>
      <c r="P56" s="49">
        <v>493</v>
      </c>
      <c r="Q56" s="50">
        <v>0.579175704989154</v>
      </c>
      <c r="R56" s="66">
        <v>389</v>
      </c>
      <c r="S56" s="66">
        <v>96675</v>
      </c>
      <c r="T56" s="66">
        <v>78899</v>
      </c>
      <c r="U56" s="78">
        <v>0.8190436653845502</v>
      </c>
      <c r="V56" s="49">
        <v>22</v>
      </c>
      <c r="W56" s="69">
        <v>2764.004073456</v>
      </c>
      <c r="X56" s="69">
        <v>2105.804629808</v>
      </c>
      <c r="Y56" s="50">
        <v>0.03668553747869726</v>
      </c>
      <c r="Z56" s="49">
        <v>1072</v>
      </c>
      <c r="AA56" s="49">
        <v>86593</v>
      </c>
      <c r="AB56" s="49">
        <v>71090</v>
      </c>
      <c r="AC56" s="46">
        <v>0.44631655988908187</v>
      </c>
      <c r="AD56" s="49">
        <v>35</v>
      </c>
      <c r="AE56" s="69">
        <v>2558</v>
      </c>
      <c r="AF56" s="49">
        <v>1762</v>
      </c>
      <c r="AG56" s="50">
        <v>0.160648119073039</v>
      </c>
      <c r="AH56" s="49">
        <v>24</v>
      </c>
      <c r="AI56" s="49">
        <v>1643.57748</v>
      </c>
      <c r="AJ56" s="49">
        <v>1334.78175</v>
      </c>
      <c r="AK56" s="50">
        <v>0.04608987554482879</v>
      </c>
      <c r="AL56" s="52"/>
      <c r="AM56" s="21"/>
      <c r="AN56" s="21"/>
      <c r="AO56" s="21"/>
    </row>
    <row r="57" spans="1:38" ht="15.75">
      <c r="A57" s="5" t="s">
        <v>43</v>
      </c>
      <c r="B57" s="65">
        <v>0</v>
      </c>
      <c r="C57" s="66">
        <v>0</v>
      </c>
      <c r="D57" s="66">
        <v>0</v>
      </c>
      <c r="E57" s="78">
        <v>0</v>
      </c>
      <c r="F57" s="86">
        <v>0</v>
      </c>
      <c r="G57" s="86">
        <v>0</v>
      </c>
      <c r="H57" s="86">
        <v>0</v>
      </c>
      <c r="I57" s="130" t="s">
        <v>88</v>
      </c>
      <c r="J57" s="65">
        <v>0</v>
      </c>
      <c r="K57" s="66">
        <v>0</v>
      </c>
      <c r="L57" s="66">
        <v>0</v>
      </c>
      <c r="M57" s="78">
        <v>0</v>
      </c>
      <c r="N57" s="49">
        <v>2</v>
      </c>
      <c r="O57" s="49">
        <v>103</v>
      </c>
      <c r="P57" s="49">
        <v>103</v>
      </c>
      <c r="Q57" s="46">
        <v>0.11171366594360087</v>
      </c>
      <c r="R57" s="66">
        <v>2</v>
      </c>
      <c r="S57" s="66">
        <v>1172</v>
      </c>
      <c r="T57" s="66">
        <v>1175</v>
      </c>
      <c r="U57" s="78">
        <v>0.00992934239286985</v>
      </c>
      <c r="V57" s="49">
        <v>0</v>
      </c>
      <c r="W57" s="69">
        <v>0</v>
      </c>
      <c r="X57" s="69">
        <v>0</v>
      </c>
      <c r="Y57" s="46">
        <v>0</v>
      </c>
      <c r="Z57" s="49">
        <v>14</v>
      </c>
      <c r="AA57" s="49">
        <v>534</v>
      </c>
      <c r="AB57" s="49">
        <v>512</v>
      </c>
      <c r="AC57" s="46">
        <v>0.0027523361354932817</v>
      </c>
      <c r="AD57" s="49">
        <v>0</v>
      </c>
      <c r="AE57" s="69">
        <v>0</v>
      </c>
      <c r="AF57" s="49">
        <v>0</v>
      </c>
      <c r="AG57" s="46">
        <v>0</v>
      </c>
      <c r="AH57" s="49">
        <v>0</v>
      </c>
      <c r="AI57" s="49">
        <v>0</v>
      </c>
      <c r="AJ57" s="49">
        <v>0</v>
      </c>
      <c r="AK57" s="46">
        <v>0</v>
      </c>
      <c r="AL57" s="52"/>
    </row>
    <row r="58" spans="1:38" ht="15.75">
      <c r="A58" s="5" t="s">
        <v>44</v>
      </c>
      <c r="B58" s="65">
        <v>28</v>
      </c>
      <c r="C58" s="66">
        <v>1651</v>
      </c>
      <c r="D58" s="66">
        <v>1294</v>
      </c>
      <c r="E58" s="78">
        <v>0.20242766061794998</v>
      </c>
      <c r="F58" s="86">
        <v>87</v>
      </c>
      <c r="G58" s="86">
        <v>4.96</v>
      </c>
      <c r="H58" s="86">
        <v>3.869</v>
      </c>
      <c r="I58" s="130">
        <v>0.2695042913287602</v>
      </c>
      <c r="J58" s="65">
        <v>197</v>
      </c>
      <c r="K58" s="66">
        <v>11507</v>
      </c>
      <c r="L58" s="66">
        <v>7429</v>
      </c>
      <c r="M58" s="78">
        <v>0.13767977218885352</v>
      </c>
      <c r="N58" s="49">
        <v>5</v>
      </c>
      <c r="O58" s="49">
        <v>285</v>
      </c>
      <c r="P58" s="49">
        <v>203</v>
      </c>
      <c r="Q58" s="46">
        <v>0.3091106290672451</v>
      </c>
      <c r="R58" s="66">
        <v>219</v>
      </c>
      <c r="S58" s="66">
        <v>12385</v>
      </c>
      <c r="T58" s="66">
        <v>8393</v>
      </c>
      <c r="U58" s="78">
        <v>0.10492739380178592</v>
      </c>
      <c r="V58" s="49">
        <v>41730</v>
      </c>
      <c r="W58" s="69">
        <v>72261.42137766401</v>
      </c>
      <c r="X58" s="69">
        <v>65250.092963519994</v>
      </c>
      <c r="Y58" s="46">
        <v>0.9590973861697636</v>
      </c>
      <c r="Z58" s="49">
        <v>308</v>
      </c>
      <c r="AA58" s="49">
        <v>15132</v>
      </c>
      <c r="AB58" s="49">
        <v>11077</v>
      </c>
      <c r="AC58" s="46">
        <v>0.07799316554734895</v>
      </c>
      <c r="AD58" s="49">
        <v>3660</v>
      </c>
      <c r="AE58" s="69">
        <v>11170</v>
      </c>
      <c r="AF58" s="49">
        <v>9357</v>
      </c>
      <c r="AG58" s="78">
        <v>0.7015009734346542</v>
      </c>
      <c r="AH58" s="49">
        <v>24865</v>
      </c>
      <c r="AI58" s="49">
        <v>34016.694121328</v>
      </c>
      <c r="AJ58" s="49">
        <v>31891.46427</v>
      </c>
      <c r="AK58" s="46">
        <v>0.9539101244551712</v>
      </c>
      <c r="AL58" s="52"/>
    </row>
    <row r="59" spans="1:38" ht="15.75">
      <c r="A59" s="5" t="s">
        <v>45</v>
      </c>
      <c r="B59" s="65">
        <v>0</v>
      </c>
      <c r="C59" s="66">
        <v>0</v>
      </c>
      <c r="D59" s="66">
        <v>0</v>
      </c>
      <c r="E59" s="78">
        <v>0</v>
      </c>
      <c r="F59" s="95">
        <v>0</v>
      </c>
      <c r="G59" s="95">
        <v>0</v>
      </c>
      <c r="H59" s="95">
        <v>0</v>
      </c>
      <c r="I59" s="130">
        <v>0</v>
      </c>
      <c r="J59" s="65">
        <v>0</v>
      </c>
      <c r="K59" s="66">
        <v>0</v>
      </c>
      <c r="L59" s="66">
        <v>0</v>
      </c>
      <c r="M59" s="78">
        <v>0</v>
      </c>
      <c r="N59" s="49">
        <v>0</v>
      </c>
      <c r="O59" s="49">
        <v>0</v>
      </c>
      <c r="P59" s="49">
        <v>0</v>
      </c>
      <c r="Q59" s="46"/>
      <c r="R59" s="66">
        <v>0</v>
      </c>
      <c r="S59" s="66">
        <v>0</v>
      </c>
      <c r="T59" s="66">
        <v>0</v>
      </c>
      <c r="U59" s="78" t="s">
        <v>88</v>
      </c>
      <c r="V59" s="49">
        <v>0</v>
      </c>
      <c r="W59" s="69">
        <v>0</v>
      </c>
      <c r="X59" s="69">
        <v>0</v>
      </c>
      <c r="Y59" s="46">
        <v>0</v>
      </c>
      <c r="Z59" s="49">
        <v>10</v>
      </c>
      <c r="AA59" s="49">
        <v>469</v>
      </c>
      <c r="AB59" s="49">
        <v>453</v>
      </c>
      <c r="AC59" s="46">
        <v>0.0024173139467160093</v>
      </c>
      <c r="AD59" s="49">
        <v>0</v>
      </c>
      <c r="AE59" s="69">
        <v>0</v>
      </c>
      <c r="AF59" s="49">
        <v>0</v>
      </c>
      <c r="AG59" s="46">
        <v>0</v>
      </c>
      <c r="AH59" s="49">
        <v>0</v>
      </c>
      <c r="AI59" s="49">
        <v>0</v>
      </c>
      <c r="AJ59" s="49">
        <v>0</v>
      </c>
      <c r="AK59" s="46">
        <v>0</v>
      </c>
      <c r="AL59" s="52"/>
    </row>
    <row r="60" spans="1:38" s="20" customFormat="1" ht="15.75">
      <c r="A60" s="3" t="s">
        <v>70</v>
      </c>
      <c r="B60" s="61"/>
      <c r="C60" s="62"/>
      <c r="D60" s="62"/>
      <c r="E60" s="53"/>
      <c r="F60" s="54">
        <v>255</v>
      </c>
      <c r="G60" s="54">
        <v>18.405</v>
      </c>
      <c r="H60" s="54">
        <v>14.762</v>
      </c>
      <c r="I60" s="131">
        <v>0.9999906549611725</v>
      </c>
      <c r="J60" s="61">
        <v>1941</v>
      </c>
      <c r="K60" s="62">
        <v>83578</v>
      </c>
      <c r="L60" s="62">
        <v>61256</v>
      </c>
      <c r="M60" s="55">
        <v>1</v>
      </c>
      <c r="N60" s="37">
        <v>17</v>
      </c>
      <c r="O60" s="37">
        <v>922</v>
      </c>
      <c r="P60" s="37">
        <v>799</v>
      </c>
      <c r="Q60" s="33">
        <v>1</v>
      </c>
      <c r="R60" s="62">
        <v>689</v>
      </c>
      <c r="S60" s="62">
        <v>118034</v>
      </c>
      <c r="T60" s="62">
        <v>94472</v>
      </c>
      <c r="U60" s="55">
        <v>1</v>
      </c>
      <c r="V60" s="37">
        <v>41757</v>
      </c>
      <c r="W60" s="60">
        <v>75343.15328107201</v>
      </c>
      <c r="X60" s="60">
        <v>67571.710472272</v>
      </c>
      <c r="Y60" s="33">
        <v>1</v>
      </c>
      <c r="Z60" s="37">
        <v>1568</v>
      </c>
      <c r="AA60" s="37">
        <v>194017</v>
      </c>
      <c r="AB60" s="37">
        <v>152169</v>
      </c>
      <c r="AC60" s="33">
        <v>1</v>
      </c>
      <c r="AD60" s="62">
        <v>3713</v>
      </c>
      <c r="AE60" s="62">
        <v>15923</v>
      </c>
      <c r="AF60" s="62">
        <v>12887</v>
      </c>
      <c r="AG60" s="55">
        <v>1</v>
      </c>
      <c r="AH60" s="37">
        <v>24889</v>
      </c>
      <c r="AI60" s="37">
        <v>35660.271601328</v>
      </c>
      <c r="AJ60" s="37">
        <v>33226.246020000006</v>
      </c>
      <c r="AK60" s="33">
        <v>1</v>
      </c>
      <c r="AL60" s="40"/>
    </row>
    <row r="61" spans="1:38" ht="15.75">
      <c r="A61" s="5" t="s">
        <v>71</v>
      </c>
      <c r="B61" s="65">
        <v>36</v>
      </c>
      <c r="C61" s="66">
        <v>4088</v>
      </c>
      <c r="D61" s="66">
        <v>3301</v>
      </c>
      <c r="E61" s="78">
        <v>0.5012260912211869</v>
      </c>
      <c r="F61" s="95">
        <v>57</v>
      </c>
      <c r="G61" s="95">
        <v>2.231</v>
      </c>
      <c r="H61" s="95">
        <v>2.007</v>
      </c>
      <c r="I61" s="91">
        <v>0.12119227699912113</v>
      </c>
      <c r="J61" s="65">
        <v>591</v>
      </c>
      <c r="K61" s="66">
        <v>7483</v>
      </c>
      <c r="L61" s="66">
        <v>5470</v>
      </c>
      <c r="M61" s="78">
        <v>0.08953313072818206</v>
      </c>
      <c r="N61" s="49">
        <v>7</v>
      </c>
      <c r="O61" s="49">
        <v>283</v>
      </c>
      <c r="P61" s="49">
        <v>164</v>
      </c>
      <c r="Q61" s="46">
        <v>0.306941431670282</v>
      </c>
      <c r="R61" s="66">
        <v>55</v>
      </c>
      <c r="S61" s="66">
        <v>2412</v>
      </c>
      <c r="T61" s="66">
        <v>1941</v>
      </c>
      <c r="U61" s="78">
        <v>0.020434789975769693</v>
      </c>
      <c r="V61" s="49">
        <v>36523</v>
      </c>
      <c r="W61" s="69">
        <v>50586.765223888004</v>
      </c>
      <c r="X61" s="69">
        <v>45099.603373504</v>
      </c>
      <c r="Y61" s="46">
        <v>0.6714182114885893</v>
      </c>
      <c r="Z61" s="49">
        <v>310</v>
      </c>
      <c r="AA61" s="49">
        <v>21351</v>
      </c>
      <c r="AB61" s="49">
        <v>15725</v>
      </c>
      <c r="AC61" s="46">
        <v>0.1100470577320544</v>
      </c>
      <c r="AD61" s="49">
        <v>3016</v>
      </c>
      <c r="AE61" s="69">
        <v>8989</v>
      </c>
      <c r="AF61" s="69">
        <v>7365</v>
      </c>
      <c r="AG61" s="46">
        <v>0.5645292972429818</v>
      </c>
      <c r="AH61" s="49">
        <v>24189</v>
      </c>
      <c r="AI61" s="49">
        <v>30528.108856799998</v>
      </c>
      <c r="AJ61" s="49">
        <v>28752.884920000004</v>
      </c>
      <c r="AK61" s="46">
        <v>0.8560817819363754</v>
      </c>
      <c r="AL61" s="52"/>
    </row>
    <row r="62" spans="1:38" ht="15.75">
      <c r="A62" s="5" t="s">
        <v>72</v>
      </c>
      <c r="B62" s="65">
        <v>61</v>
      </c>
      <c r="C62" s="66">
        <v>4068</v>
      </c>
      <c r="D62" s="66">
        <v>3247</v>
      </c>
      <c r="E62" s="78">
        <v>0.49877390877881317</v>
      </c>
      <c r="F62" s="95">
        <v>182</v>
      </c>
      <c r="G62" s="95">
        <v>13.12</v>
      </c>
      <c r="H62" s="95">
        <v>10.34</v>
      </c>
      <c r="I62" s="91">
        <v>0.712845646907053</v>
      </c>
      <c r="J62" s="65">
        <v>1350</v>
      </c>
      <c r="K62" s="66">
        <v>76095</v>
      </c>
      <c r="L62" s="66">
        <v>55786</v>
      </c>
      <c r="M62" s="78">
        <v>0.910466869271818</v>
      </c>
      <c r="N62" s="70">
        <v>10</v>
      </c>
      <c r="O62" s="70">
        <v>639</v>
      </c>
      <c r="P62" s="70">
        <v>635</v>
      </c>
      <c r="Q62" s="46">
        <v>0.693058568329718</v>
      </c>
      <c r="R62" s="66">
        <v>447</v>
      </c>
      <c r="S62" s="66">
        <v>67979</v>
      </c>
      <c r="T62" s="66">
        <v>55088</v>
      </c>
      <c r="U62" s="78">
        <v>0.5759272751918939</v>
      </c>
      <c r="V62" s="70">
        <v>5234</v>
      </c>
      <c r="W62" s="97">
        <v>24756.388057184</v>
      </c>
      <c r="X62" s="97">
        <v>22472.107098768</v>
      </c>
      <c r="Y62" s="46">
        <v>0.3285817885114107</v>
      </c>
      <c r="Z62" s="49">
        <v>978</v>
      </c>
      <c r="AA62" s="49">
        <v>71416</v>
      </c>
      <c r="AB62" s="49">
        <v>58457</v>
      </c>
      <c r="AC62" s="46">
        <v>0.3680914559033487</v>
      </c>
      <c r="AD62" s="70">
        <v>697</v>
      </c>
      <c r="AE62" s="97">
        <v>6934</v>
      </c>
      <c r="AF62" s="97">
        <v>5522</v>
      </c>
      <c r="AG62" s="46">
        <v>0.43547070275701816</v>
      </c>
      <c r="AH62" s="70">
        <v>700</v>
      </c>
      <c r="AI62" s="70">
        <v>5132.162744528</v>
      </c>
      <c r="AJ62" s="70">
        <v>4473.3611</v>
      </c>
      <c r="AK62" s="46">
        <v>0.14391821806362454</v>
      </c>
      <c r="AL62" s="52"/>
    </row>
    <row r="63" spans="1:38" ht="15.75">
      <c r="A63" s="5" t="s">
        <v>73</v>
      </c>
      <c r="B63" s="65">
        <v>0</v>
      </c>
      <c r="C63" s="66">
        <v>0</v>
      </c>
      <c r="D63" s="66">
        <v>0</v>
      </c>
      <c r="E63" s="78">
        <v>0</v>
      </c>
      <c r="F63" s="95">
        <v>16</v>
      </c>
      <c r="G63" s="95">
        <v>3.054</v>
      </c>
      <c r="H63" s="95">
        <v>2.415</v>
      </c>
      <c r="I63" s="91">
        <v>0.1659527310549984</v>
      </c>
      <c r="J63" s="65">
        <v>0</v>
      </c>
      <c r="K63" s="66">
        <v>0</v>
      </c>
      <c r="L63" s="66">
        <v>0</v>
      </c>
      <c r="M63" s="78">
        <v>0</v>
      </c>
      <c r="N63" s="49">
        <v>0</v>
      </c>
      <c r="O63" s="49">
        <v>0</v>
      </c>
      <c r="P63" s="49">
        <v>0</v>
      </c>
      <c r="Q63" s="46">
        <v>0</v>
      </c>
      <c r="R63" s="66">
        <v>187</v>
      </c>
      <c r="S63" s="66">
        <v>47643</v>
      </c>
      <c r="T63" s="66">
        <v>37443</v>
      </c>
      <c r="U63" s="78">
        <v>0.40363793483233645</v>
      </c>
      <c r="V63" s="49">
        <v>0</v>
      </c>
      <c r="W63" s="69">
        <v>0</v>
      </c>
      <c r="X63" s="69">
        <v>0</v>
      </c>
      <c r="Y63" s="46">
        <v>0</v>
      </c>
      <c r="Z63" s="49">
        <v>278</v>
      </c>
      <c r="AA63" s="49">
        <v>24220</v>
      </c>
      <c r="AB63" s="49">
        <v>19535</v>
      </c>
      <c r="AC63" s="46">
        <v>0.12483442172593123</v>
      </c>
      <c r="AD63" s="49">
        <v>0</v>
      </c>
      <c r="AE63" s="69">
        <v>0</v>
      </c>
      <c r="AF63" s="69">
        <v>0</v>
      </c>
      <c r="AG63" s="46">
        <v>0</v>
      </c>
      <c r="AH63" s="49">
        <v>0</v>
      </c>
      <c r="AI63" s="49">
        <v>0</v>
      </c>
      <c r="AJ63" s="49">
        <v>0</v>
      </c>
      <c r="AK63" s="46">
        <v>0</v>
      </c>
      <c r="AL63" s="52"/>
    </row>
    <row r="64" spans="1:38" ht="15.75">
      <c r="A64" s="5" t="s">
        <v>74</v>
      </c>
      <c r="B64" s="65">
        <v>0</v>
      </c>
      <c r="C64" s="66">
        <v>0</v>
      </c>
      <c r="D64" s="66">
        <v>0</v>
      </c>
      <c r="E64" s="78">
        <v>0</v>
      </c>
      <c r="F64" s="95">
        <v>0</v>
      </c>
      <c r="G64" s="95">
        <v>0</v>
      </c>
      <c r="H64" s="95">
        <v>0</v>
      </c>
      <c r="I64" s="91">
        <v>0</v>
      </c>
      <c r="J64" s="65">
        <v>0</v>
      </c>
      <c r="K64" s="66">
        <v>0</v>
      </c>
      <c r="L64" s="66">
        <v>0</v>
      </c>
      <c r="M64" s="78">
        <v>0</v>
      </c>
      <c r="N64" s="49">
        <v>0</v>
      </c>
      <c r="O64" s="49">
        <v>0</v>
      </c>
      <c r="P64" s="49">
        <v>0</v>
      </c>
      <c r="Q64" s="49">
        <v>0</v>
      </c>
      <c r="R64" s="65">
        <v>0</v>
      </c>
      <c r="S64" s="66">
        <v>0</v>
      </c>
      <c r="T64" s="66">
        <v>0</v>
      </c>
      <c r="U64" s="78" t="s">
        <v>88</v>
      </c>
      <c r="V64" s="49">
        <v>0</v>
      </c>
      <c r="W64" s="69">
        <v>0</v>
      </c>
      <c r="X64" s="69">
        <v>0</v>
      </c>
      <c r="Y64" s="46">
        <v>0</v>
      </c>
      <c r="Z64" s="49">
        <v>2</v>
      </c>
      <c r="AA64" s="49">
        <v>77030</v>
      </c>
      <c r="AB64" s="49">
        <v>58452</v>
      </c>
      <c r="AC64" s="46">
        <v>0.39702706463866566</v>
      </c>
      <c r="AD64" s="49">
        <v>0</v>
      </c>
      <c r="AE64" s="49">
        <v>0</v>
      </c>
      <c r="AF64" s="49">
        <v>0</v>
      </c>
      <c r="AG64" s="46">
        <v>0</v>
      </c>
      <c r="AH64" s="49">
        <v>0</v>
      </c>
      <c r="AI64" s="49">
        <v>0</v>
      </c>
      <c r="AJ64" s="49">
        <v>0</v>
      </c>
      <c r="AK64" s="46">
        <v>0</v>
      </c>
      <c r="AL64" s="52"/>
    </row>
    <row r="65" spans="1:38" s="20" customFormat="1" ht="15.75">
      <c r="A65" s="3" t="s">
        <v>14</v>
      </c>
      <c r="B65" s="98"/>
      <c r="C65" s="54"/>
      <c r="D65" s="54"/>
      <c r="E65" s="33"/>
      <c r="F65" s="99">
        <v>2</v>
      </c>
      <c r="G65" s="99">
        <v>2.317</v>
      </c>
      <c r="H65" s="99">
        <v>2.317</v>
      </c>
      <c r="I65" s="131">
        <v>1</v>
      </c>
      <c r="J65" s="61">
        <v>0</v>
      </c>
      <c r="K65" s="61">
        <v>0</v>
      </c>
      <c r="L65" s="61">
        <v>0</v>
      </c>
      <c r="M65" s="33">
        <v>0</v>
      </c>
      <c r="N65" s="37">
        <v>0</v>
      </c>
      <c r="O65" s="37">
        <v>0</v>
      </c>
      <c r="P65" s="37">
        <v>0</v>
      </c>
      <c r="Q65" s="37">
        <v>0</v>
      </c>
      <c r="R65" s="61"/>
      <c r="S65" s="62"/>
      <c r="T65" s="62"/>
      <c r="U65" s="63"/>
      <c r="V65" s="37"/>
      <c r="W65" s="60"/>
      <c r="X65" s="60"/>
      <c r="Y65" s="33"/>
      <c r="Z65" s="37">
        <v>5</v>
      </c>
      <c r="AA65" s="37">
        <v>5326</v>
      </c>
      <c r="AB65" s="37">
        <v>3939</v>
      </c>
      <c r="AC65" s="33">
        <v>1.0000563306232044</v>
      </c>
      <c r="AD65" s="54">
        <v>0</v>
      </c>
      <c r="AE65" s="54">
        <v>0</v>
      </c>
      <c r="AF65" s="54">
        <v>0</v>
      </c>
      <c r="AG65" s="33">
        <v>0</v>
      </c>
      <c r="AH65" s="37">
        <v>0</v>
      </c>
      <c r="AI65" s="37">
        <v>0</v>
      </c>
      <c r="AJ65" s="37">
        <v>0</v>
      </c>
      <c r="AK65" s="33">
        <v>0</v>
      </c>
      <c r="AL65" s="40"/>
    </row>
    <row r="66" spans="1:38" s="20" customFormat="1" ht="15.75">
      <c r="A66" s="3" t="s">
        <v>46</v>
      </c>
      <c r="B66" s="61"/>
      <c r="C66" s="62"/>
      <c r="D66" s="62"/>
      <c r="E66" s="53"/>
      <c r="F66" s="54">
        <v>2</v>
      </c>
      <c r="G66" s="54">
        <v>2.317</v>
      </c>
      <c r="H66" s="54">
        <v>2.317</v>
      </c>
      <c r="I66" s="131">
        <v>0.9999995684448608</v>
      </c>
      <c r="J66" s="61">
        <v>0</v>
      </c>
      <c r="K66" s="61">
        <v>0</v>
      </c>
      <c r="L66" s="61">
        <v>0</v>
      </c>
      <c r="M66" s="59">
        <v>0</v>
      </c>
      <c r="N66" s="37">
        <v>0</v>
      </c>
      <c r="O66" s="37">
        <v>0</v>
      </c>
      <c r="P66" s="37">
        <v>0</v>
      </c>
      <c r="Q66" s="37">
        <v>0</v>
      </c>
      <c r="R66" s="62">
        <v>2</v>
      </c>
      <c r="S66" s="62">
        <v>570</v>
      </c>
      <c r="T66" s="62">
        <v>513</v>
      </c>
      <c r="U66" s="55">
        <v>1</v>
      </c>
      <c r="V66" s="37">
        <v>1</v>
      </c>
      <c r="W66" s="60">
        <v>534.897</v>
      </c>
      <c r="X66" s="60">
        <v>534.897</v>
      </c>
      <c r="Y66" s="33">
        <v>1</v>
      </c>
      <c r="Z66" s="37">
        <v>5</v>
      </c>
      <c r="AA66" s="37">
        <v>5326</v>
      </c>
      <c r="AB66" s="37">
        <v>3939</v>
      </c>
      <c r="AC66" s="59">
        <v>1</v>
      </c>
      <c r="AD66" s="54">
        <v>1</v>
      </c>
      <c r="AE66" s="54">
        <v>286</v>
      </c>
      <c r="AF66" s="54">
        <v>142</v>
      </c>
      <c r="AG66" s="55">
        <v>1</v>
      </c>
      <c r="AH66" s="37">
        <v>5</v>
      </c>
      <c r="AI66" s="37">
        <v>158423.72</v>
      </c>
      <c r="AJ66" s="37">
        <v>158164.99963</v>
      </c>
      <c r="AK66" s="33">
        <v>1</v>
      </c>
      <c r="AL66" s="40"/>
    </row>
    <row r="67" spans="1:38" ht="15.75">
      <c r="A67" s="5" t="s">
        <v>47</v>
      </c>
      <c r="B67" s="65">
        <v>0</v>
      </c>
      <c r="C67" s="66">
        <v>0</v>
      </c>
      <c r="D67" s="66">
        <v>0</v>
      </c>
      <c r="E67" s="78">
        <v>0</v>
      </c>
      <c r="F67" s="95">
        <v>0</v>
      </c>
      <c r="G67" s="95">
        <v>0</v>
      </c>
      <c r="H67" s="95">
        <v>0</v>
      </c>
      <c r="I67" s="91">
        <v>0</v>
      </c>
      <c r="J67" s="65">
        <v>0</v>
      </c>
      <c r="K67" s="65">
        <v>0</v>
      </c>
      <c r="L67" s="65">
        <v>0</v>
      </c>
      <c r="M67" s="46">
        <v>0</v>
      </c>
      <c r="N67" s="49">
        <v>0</v>
      </c>
      <c r="O67" s="49">
        <v>0</v>
      </c>
      <c r="P67" s="49">
        <v>0</v>
      </c>
      <c r="Q67" s="49">
        <v>0</v>
      </c>
      <c r="R67" s="66">
        <v>0</v>
      </c>
      <c r="S67" s="66">
        <v>0</v>
      </c>
      <c r="T67" s="66">
        <v>0</v>
      </c>
      <c r="U67" s="78">
        <v>0</v>
      </c>
      <c r="V67" s="49">
        <v>0</v>
      </c>
      <c r="W67" s="69">
        <v>0</v>
      </c>
      <c r="X67" s="69">
        <v>0</v>
      </c>
      <c r="Y67" s="46">
        <v>0</v>
      </c>
      <c r="Z67" s="49">
        <v>2</v>
      </c>
      <c r="AA67" s="49">
        <v>2489</v>
      </c>
      <c r="AB67" s="49">
        <v>1939</v>
      </c>
      <c r="AC67" s="46">
        <v>0.46733007885843036</v>
      </c>
      <c r="AD67" s="49">
        <v>0</v>
      </c>
      <c r="AE67" s="49">
        <v>0</v>
      </c>
      <c r="AF67" s="49">
        <v>0</v>
      </c>
      <c r="AG67" s="78">
        <v>0</v>
      </c>
      <c r="AH67" s="49">
        <v>2</v>
      </c>
      <c r="AI67" s="49">
        <v>110958.72</v>
      </c>
      <c r="AJ67" s="49">
        <v>110699.99963</v>
      </c>
      <c r="AK67" s="46">
        <v>3.111550053249394</v>
      </c>
      <c r="AL67" s="52"/>
    </row>
    <row r="68" spans="1:38" ht="15.75">
      <c r="A68" s="5" t="s">
        <v>75</v>
      </c>
      <c r="B68" s="100">
        <v>0</v>
      </c>
      <c r="C68" s="66">
        <v>0</v>
      </c>
      <c r="D68" s="66">
        <v>0</v>
      </c>
      <c r="E68" s="78">
        <v>0</v>
      </c>
      <c r="F68" s="95">
        <v>0</v>
      </c>
      <c r="G68" s="95">
        <v>0</v>
      </c>
      <c r="H68" s="95">
        <v>0</v>
      </c>
      <c r="I68" s="91">
        <v>0</v>
      </c>
      <c r="J68" s="65">
        <v>0</v>
      </c>
      <c r="K68" s="65">
        <v>0</v>
      </c>
      <c r="L68" s="65">
        <v>0</v>
      </c>
      <c r="M68" s="46">
        <v>0</v>
      </c>
      <c r="N68" s="49">
        <v>0</v>
      </c>
      <c r="O68" s="49">
        <v>0</v>
      </c>
      <c r="P68" s="49">
        <v>0</v>
      </c>
      <c r="Q68" s="49">
        <v>0</v>
      </c>
      <c r="R68" s="66">
        <v>1</v>
      </c>
      <c r="S68" s="66">
        <v>570</v>
      </c>
      <c r="T68" s="66">
        <v>513</v>
      </c>
      <c r="U68" s="78">
        <v>1</v>
      </c>
      <c r="V68" s="49">
        <v>0</v>
      </c>
      <c r="W68" s="69">
        <v>0</v>
      </c>
      <c r="X68" s="69">
        <v>0</v>
      </c>
      <c r="Y68" s="46">
        <v>0</v>
      </c>
      <c r="Z68" s="49">
        <v>1</v>
      </c>
      <c r="AA68" s="49">
        <v>968</v>
      </c>
      <c r="AB68" s="49">
        <v>300</v>
      </c>
      <c r="AC68" s="46">
        <v>0.18174990612091627</v>
      </c>
      <c r="AD68" s="49">
        <v>0</v>
      </c>
      <c r="AE68" s="49">
        <v>0</v>
      </c>
      <c r="AF68" s="49">
        <v>0</v>
      </c>
      <c r="AG68" s="78">
        <v>0</v>
      </c>
      <c r="AH68" s="49">
        <v>0</v>
      </c>
      <c r="AI68" s="49">
        <v>0</v>
      </c>
      <c r="AJ68" s="49">
        <v>0</v>
      </c>
      <c r="AK68" s="46">
        <v>0</v>
      </c>
      <c r="AL68" s="52"/>
    </row>
    <row r="69" spans="1:38" ht="15.75">
      <c r="A69" s="5" t="s">
        <v>48</v>
      </c>
      <c r="B69" s="65">
        <v>1</v>
      </c>
      <c r="C69" s="66">
        <v>480</v>
      </c>
      <c r="D69" s="66">
        <v>288</v>
      </c>
      <c r="E69" s="78">
        <v>1</v>
      </c>
      <c r="F69" s="95">
        <v>1</v>
      </c>
      <c r="G69" s="95">
        <v>2.112</v>
      </c>
      <c r="H69" s="95">
        <v>2.112</v>
      </c>
      <c r="I69" s="91">
        <v>0.9114444538907069</v>
      </c>
      <c r="J69" s="65">
        <v>0</v>
      </c>
      <c r="K69" s="65">
        <v>0</v>
      </c>
      <c r="L69" s="65">
        <v>0</v>
      </c>
      <c r="M69" s="46">
        <v>0</v>
      </c>
      <c r="N69" s="49">
        <v>0</v>
      </c>
      <c r="O69" s="49">
        <v>0</v>
      </c>
      <c r="P69" s="49">
        <v>0</v>
      </c>
      <c r="Q69" s="49">
        <v>0</v>
      </c>
      <c r="R69" s="66">
        <v>0</v>
      </c>
      <c r="S69" s="66">
        <v>0</v>
      </c>
      <c r="T69" s="66">
        <v>0</v>
      </c>
      <c r="U69" s="78">
        <v>0</v>
      </c>
      <c r="V69" s="49">
        <v>0</v>
      </c>
      <c r="W69" s="69">
        <v>0</v>
      </c>
      <c r="X69" s="69">
        <v>0</v>
      </c>
      <c r="Y69" s="46">
        <v>0</v>
      </c>
      <c r="Z69" s="49">
        <v>2</v>
      </c>
      <c r="AA69" s="49">
        <v>1869</v>
      </c>
      <c r="AB69" s="49">
        <v>1700</v>
      </c>
      <c r="AC69" s="46">
        <v>0.3509200150206534</v>
      </c>
      <c r="AD69" s="49">
        <v>0</v>
      </c>
      <c r="AE69" s="49">
        <v>0</v>
      </c>
      <c r="AF69" s="49">
        <v>0</v>
      </c>
      <c r="AG69" s="78">
        <v>0</v>
      </c>
      <c r="AH69" s="49">
        <v>3</v>
      </c>
      <c r="AI69" s="49">
        <v>47465</v>
      </c>
      <c r="AJ69" s="49">
        <v>47465</v>
      </c>
      <c r="AK69" s="46">
        <v>0.29960791224950406</v>
      </c>
      <c r="AL69" s="52"/>
    </row>
    <row r="70" spans="1:38" ht="15.75">
      <c r="A70" s="5" t="s">
        <v>49</v>
      </c>
      <c r="B70" s="65">
        <v>0</v>
      </c>
      <c r="C70" s="66">
        <v>0</v>
      </c>
      <c r="D70" s="66">
        <v>0</v>
      </c>
      <c r="E70" s="78">
        <v>0</v>
      </c>
      <c r="F70" s="95">
        <v>0</v>
      </c>
      <c r="G70" s="95">
        <v>0</v>
      </c>
      <c r="H70" s="95">
        <v>0</v>
      </c>
      <c r="I70" s="91">
        <v>0</v>
      </c>
      <c r="J70" s="65">
        <v>0</v>
      </c>
      <c r="K70" s="65">
        <v>0</v>
      </c>
      <c r="L70" s="65">
        <v>0</v>
      </c>
      <c r="M70" s="46">
        <v>0</v>
      </c>
      <c r="N70" s="49">
        <v>0</v>
      </c>
      <c r="O70" s="49">
        <v>0</v>
      </c>
      <c r="P70" s="49">
        <v>0</v>
      </c>
      <c r="Q70" s="49">
        <v>0</v>
      </c>
      <c r="R70" s="66">
        <v>0</v>
      </c>
      <c r="S70" s="66">
        <v>0</v>
      </c>
      <c r="T70" s="66">
        <v>0</v>
      </c>
      <c r="U70" s="78">
        <v>0</v>
      </c>
      <c r="V70" s="49">
        <v>0</v>
      </c>
      <c r="W70" s="69">
        <v>0</v>
      </c>
      <c r="X70" s="69">
        <v>0</v>
      </c>
      <c r="Y70" s="46">
        <v>0</v>
      </c>
      <c r="Z70" s="49">
        <v>0</v>
      </c>
      <c r="AA70" s="49">
        <v>0</v>
      </c>
      <c r="AB70" s="49">
        <v>0</v>
      </c>
      <c r="AC70" s="46">
        <v>0</v>
      </c>
      <c r="AD70" s="49">
        <v>0</v>
      </c>
      <c r="AE70" s="49">
        <v>0</v>
      </c>
      <c r="AF70" s="49">
        <v>0</v>
      </c>
      <c r="AG70" s="78">
        <v>0</v>
      </c>
      <c r="AH70" s="49">
        <v>0</v>
      </c>
      <c r="AI70" s="49">
        <v>0</v>
      </c>
      <c r="AJ70" s="49">
        <v>0</v>
      </c>
      <c r="AK70" s="46">
        <v>0</v>
      </c>
      <c r="AL70" s="52"/>
    </row>
    <row r="71" spans="1:38" ht="15.75">
      <c r="A71" s="5" t="s">
        <v>76</v>
      </c>
      <c r="B71" s="65">
        <v>0</v>
      </c>
      <c r="C71" s="66">
        <v>0</v>
      </c>
      <c r="D71" s="66">
        <v>0</v>
      </c>
      <c r="E71" s="78">
        <v>0</v>
      </c>
      <c r="F71" s="95">
        <v>0</v>
      </c>
      <c r="G71" s="95">
        <v>0</v>
      </c>
      <c r="H71" s="95">
        <v>0</v>
      </c>
      <c r="I71" s="91">
        <v>0</v>
      </c>
      <c r="J71" s="65">
        <v>0</v>
      </c>
      <c r="K71" s="65">
        <v>0</v>
      </c>
      <c r="L71" s="65">
        <v>0</v>
      </c>
      <c r="M71" s="46">
        <v>0</v>
      </c>
      <c r="N71" s="49">
        <v>0</v>
      </c>
      <c r="O71" s="49">
        <v>0</v>
      </c>
      <c r="P71" s="49">
        <v>0</v>
      </c>
      <c r="Q71" s="49">
        <v>0</v>
      </c>
      <c r="R71" s="66">
        <v>1</v>
      </c>
      <c r="S71" s="66">
        <v>0</v>
      </c>
      <c r="T71" s="66">
        <v>0</v>
      </c>
      <c r="U71" s="78">
        <v>0</v>
      </c>
      <c r="V71" s="49">
        <v>0</v>
      </c>
      <c r="W71" s="69">
        <v>0</v>
      </c>
      <c r="X71" s="69">
        <v>0</v>
      </c>
      <c r="Y71" s="46">
        <v>0</v>
      </c>
      <c r="Z71" s="49">
        <v>0</v>
      </c>
      <c r="AA71" s="49">
        <v>0</v>
      </c>
      <c r="AB71" s="49">
        <v>0</v>
      </c>
      <c r="AC71" s="46">
        <v>0</v>
      </c>
      <c r="AD71" s="49">
        <v>0</v>
      </c>
      <c r="AE71" s="49">
        <v>0</v>
      </c>
      <c r="AF71" s="49">
        <v>0</v>
      </c>
      <c r="AG71" s="78">
        <v>0</v>
      </c>
      <c r="AH71" s="49">
        <v>0</v>
      </c>
      <c r="AI71" s="49">
        <v>0</v>
      </c>
      <c r="AJ71" s="49">
        <v>0</v>
      </c>
      <c r="AK71" s="46">
        <v>0</v>
      </c>
      <c r="AL71" s="52"/>
    </row>
    <row r="72" spans="1:38" ht="15.75">
      <c r="A72" s="5" t="s">
        <v>77</v>
      </c>
      <c r="B72" s="65">
        <v>0</v>
      </c>
      <c r="C72" s="66">
        <v>0</v>
      </c>
      <c r="D72" s="66">
        <v>0</v>
      </c>
      <c r="E72" s="78">
        <v>0</v>
      </c>
      <c r="F72" s="95">
        <v>1</v>
      </c>
      <c r="G72" s="49">
        <v>0.205</v>
      </c>
      <c r="H72" s="49">
        <v>0.205</v>
      </c>
      <c r="I72" s="91">
        <v>0.08855511455415391</v>
      </c>
      <c r="J72" s="65">
        <v>0</v>
      </c>
      <c r="K72" s="65">
        <v>0</v>
      </c>
      <c r="L72" s="65">
        <v>0</v>
      </c>
      <c r="M72" s="46">
        <v>0</v>
      </c>
      <c r="N72" s="49">
        <v>0</v>
      </c>
      <c r="O72" s="49">
        <v>0</v>
      </c>
      <c r="P72" s="49">
        <v>0</v>
      </c>
      <c r="Q72" s="49">
        <v>0</v>
      </c>
      <c r="R72" s="66">
        <v>0</v>
      </c>
      <c r="S72" s="66">
        <v>0</v>
      </c>
      <c r="T72" s="66">
        <v>0</v>
      </c>
      <c r="U72" s="78">
        <v>0</v>
      </c>
      <c r="V72" s="49">
        <v>1</v>
      </c>
      <c r="W72" s="69">
        <v>534.897</v>
      </c>
      <c r="X72" s="69">
        <v>534.897</v>
      </c>
      <c r="Y72" s="46">
        <v>1</v>
      </c>
      <c r="Z72" s="49">
        <v>0</v>
      </c>
      <c r="AA72" s="49">
        <v>0</v>
      </c>
      <c r="AB72" s="49">
        <v>0</v>
      </c>
      <c r="AC72" s="46">
        <v>0</v>
      </c>
      <c r="AD72" s="49">
        <v>0</v>
      </c>
      <c r="AE72" s="49">
        <v>0</v>
      </c>
      <c r="AF72" s="49">
        <v>0</v>
      </c>
      <c r="AG72" s="78">
        <v>0</v>
      </c>
      <c r="AH72" s="49">
        <v>0</v>
      </c>
      <c r="AI72" s="49">
        <v>0</v>
      </c>
      <c r="AJ72" s="49">
        <v>0</v>
      </c>
      <c r="AK72" s="46">
        <v>0</v>
      </c>
      <c r="AL72" s="52"/>
    </row>
    <row r="73" spans="1:38" s="20" customFormat="1" ht="15.75">
      <c r="A73" s="3" t="s">
        <v>50</v>
      </c>
      <c r="B73" s="61"/>
      <c r="C73" s="62"/>
      <c r="D73" s="62"/>
      <c r="E73" s="53"/>
      <c r="F73" s="37">
        <v>2</v>
      </c>
      <c r="G73" s="37">
        <v>2.317</v>
      </c>
      <c r="H73" s="37">
        <v>2.317</v>
      </c>
      <c r="I73" s="131">
        <v>1</v>
      </c>
      <c r="J73" s="61">
        <v>0</v>
      </c>
      <c r="K73" s="61">
        <v>0</v>
      </c>
      <c r="L73" s="61">
        <v>0</v>
      </c>
      <c r="M73" s="59">
        <v>0</v>
      </c>
      <c r="N73" s="37">
        <v>0</v>
      </c>
      <c r="O73" s="37">
        <v>0</v>
      </c>
      <c r="P73" s="37">
        <v>0</v>
      </c>
      <c r="Q73" s="37">
        <v>0</v>
      </c>
      <c r="R73" s="62">
        <v>2</v>
      </c>
      <c r="S73" s="62">
        <v>570</v>
      </c>
      <c r="T73" s="62">
        <v>513</v>
      </c>
      <c r="U73" s="55">
        <v>1</v>
      </c>
      <c r="V73" s="37">
        <v>1</v>
      </c>
      <c r="W73" s="60">
        <v>534.897</v>
      </c>
      <c r="X73" s="60">
        <v>534.897</v>
      </c>
      <c r="Y73" s="33">
        <v>1</v>
      </c>
      <c r="Z73" s="37">
        <v>5</v>
      </c>
      <c r="AA73" s="37">
        <v>5326</v>
      </c>
      <c r="AB73" s="37">
        <v>3939</v>
      </c>
      <c r="AC73" s="59">
        <v>1</v>
      </c>
      <c r="AD73" s="54">
        <v>1</v>
      </c>
      <c r="AE73" s="54">
        <v>286</v>
      </c>
      <c r="AF73" s="54">
        <v>142</v>
      </c>
      <c r="AG73" s="55">
        <v>1</v>
      </c>
      <c r="AH73" s="37">
        <v>5</v>
      </c>
      <c r="AI73" s="37">
        <v>158423.72</v>
      </c>
      <c r="AJ73" s="37">
        <v>158164.99963</v>
      </c>
      <c r="AK73" s="33">
        <v>1</v>
      </c>
      <c r="AL73" s="40"/>
    </row>
    <row r="74" spans="1:38" ht="15.75">
      <c r="A74" s="5" t="s">
        <v>42</v>
      </c>
      <c r="B74" s="65">
        <v>1</v>
      </c>
      <c r="C74" s="66">
        <v>480</v>
      </c>
      <c r="D74" s="66">
        <v>288</v>
      </c>
      <c r="E74" s="78">
        <v>1</v>
      </c>
      <c r="F74" s="95">
        <v>2</v>
      </c>
      <c r="G74" s="49">
        <v>2.317</v>
      </c>
      <c r="H74" s="49">
        <v>2.317</v>
      </c>
      <c r="I74" s="91">
        <v>1</v>
      </c>
      <c r="J74" s="65">
        <v>0</v>
      </c>
      <c r="K74" s="65">
        <v>0</v>
      </c>
      <c r="L74" s="65">
        <v>0</v>
      </c>
      <c r="M74" s="46">
        <v>0</v>
      </c>
      <c r="N74" s="49">
        <v>0</v>
      </c>
      <c r="O74" s="49">
        <v>0</v>
      </c>
      <c r="P74" s="49">
        <v>0</v>
      </c>
      <c r="Q74" s="49">
        <v>0</v>
      </c>
      <c r="R74" s="66">
        <v>2</v>
      </c>
      <c r="S74" s="66">
        <v>570</v>
      </c>
      <c r="T74" s="66">
        <v>513</v>
      </c>
      <c r="U74" s="78">
        <v>1</v>
      </c>
      <c r="V74" s="49">
        <v>0</v>
      </c>
      <c r="W74" s="69">
        <v>0</v>
      </c>
      <c r="X74" s="69">
        <v>0</v>
      </c>
      <c r="Y74" s="46">
        <v>0</v>
      </c>
      <c r="Z74" s="49">
        <v>5</v>
      </c>
      <c r="AA74" s="49">
        <v>5326</v>
      </c>
      <c r="AB74" s="49">
        <v>3939</v>
      </c>
      <c r="AC74" s="49">
        <v>1</v>
      </c>
      <c r="AD74" s="49">
        <v>1</v>
      </c>
      <c r="AE74" s="49">
        <v>286</v>
      </c>
      <c r="AF74" s="49">
        <v>142</v>
      </c>
      <c r="AG74" s="78">
        <v>1</v>
      </c>
      <c r="AH74" s="49">
        <v>5</v>
      </c>
      <c r="AI74" s="49">
        <v>158423.72</v>
      </c>
      <c r="AJ74" s="49">
        <v>158164.99963</v>
      </c>
      <c r="AK74" s="46">
        <v>1</v>
      </c>
      <c r="AL74" s="52"/>
    </row>
    <row r="75" spans="1:38" ht="15.75">
      <c r="A75" s="5" t="s">
        <v>43</v>
      </c>
      <c r="B75" s="65">
        <v>0</v>
      </c>
      <c r="C75" s="66">
        <v>0</v>
      </c>
      <c r="D75" s="66">
        <v>0</v>
      </c>
      <c r="E75" s="78">
        <v>0</v>
      </c>
      <c r="F75" s="95">
        <v>0</v>
      </c>
      <c r="G75" s="95">
        <v>0</v>
      </c>
      <c r="H75" s="95">
        <v>0</v>
      </c>
      <c r="I75" s="91">
        <v>0</v>
      </c>
      <c r="J75" s="65">
        <v>0</v>
      </c>
      <c r="K75" s="65">
        <v>0</v>
      </c>
      <c r="L75" s="65">
        <v>0</v>
      </c>
      <c r="M75" s="46">
        <v>0</v>
      </c>
      <c r="N75" s="49">
        <v>0</v>
      </c>
      <c r="O75" s="49">
        <v>0</v>
      </c>
      <c r="P75" s="49">
        <v>0</v>
      </c>
      <c r="Q75" s="49">
        <v>0</v>
      </c>
      <c r="R75" s="66">
        <v>0</v>
      </c>
      <c r="S75" s="66">
        <v>0</v>
      </c>
      <c r="T75" s="66">
        <v>0</v>
      </c>
      <c r="U75" s="78">
        <v>0</v>
      </c>
      <c r="V75" s="49">
        <v>0</v>
      </c>
      <c r="W75" s="69">
        <v>0</v>
      </c>
      <c r="X75" s="69">
        <v>0</v>
      </c>
      <c r="Y75" s="46">
        <v>0</v>
      </c>
      <c r="Z75" s="49">
        <v>0</v>
      </c>
      <c r="AA75" s="49">
        <v>0</v>
      </c>
      <c r="AB75" s="49">
        <v>0</v>
      </c>
      <c r="AC75" s="49">
        <v>0</v>
      </c>
      <c r="AD75" s="49">
        <v>0</v>
      </c>
      <c r="AE75" s="49">
        <v>0</v>
      </c>
      <c r="AF75" s="49">
        <v>0</v>
      </c>
      <c r="AG75" s="78">
        <v>0</v>
      </c>
      <c r="AH75" s="49">
        <v>0</v>
      </c>
      <c r="AI75" s="49">
        <v>0</v>
      </c>
      <c r="AJ75" s="49">
        <v>0</v>
      </c>
      <c r="AK75" s="46">
        <v>0</v>
      </c>
      <c r="AL75" s="52"/>
    </row>
    <row r="76" spans="1:38" ht="15.75">
      <c r="A76" s="5" t="s">
        <v>44</v>
      </c>
      <c r="B76" s="65">
        <v>0</v>
      </c>
      <c r="C76" s="66">
        <v>0</v>
      </c>
      <c r="D76" s="66">
        <v>0</v>
      </c>
      <c r="E76" s="78">
        <v>0</v>
      </c>
      <c r="F76" s="95">
        <v>0</v>
      </c>
      <c r="G76" s="95">
        <v>0</v>
      </c>
      <c r="H76" s="95">
        <v>0</v>
      </c>
      <c r="I76" s="91">
        <v>0</v>
      </c>
      <c r="J76" s="65">
        <v>0</v>
      </c>
      <c r="K76" s="65">
        <v>0</v>
      </c>
      <c r="L76" s="65">
        <v>0</v>
      </c>
      <c r="M76" s="46">
        <v>0</v>
      </c>
      <c r="N76" s="49">
        <v>0</v>
      </c>
      <c r="O76" s="49">
        <v>0</v>
      </c>
      <c r="P76" s="49">
        <v>0</v>
      </c>
      <c r="Q76" s="49">
        <v>0</v>
      </c>
      <c r="R76" s="66">
        <v>0</v>
      </c>
      <c r="S76" s="66">
        <v>0</v>
      </c>
      <c r="T76" s="66">
        <v>0</v>
      </c>
      <c r="U76" s="78">
        <v>0</v>
      </c>
      <c r="V76" s="49">
        <v>1</v>
      </c>
      <c r="W76" s="69">
        <v>534.897</v>
      </c>
      <c r="X76" s="69">
        <v>534.897</v>
      </c>
      <c r="Y76" s="46">
        <v>1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78">
        <v>0</v>
      </c>
      <c r="AH76" s="49">
        <v>0</v>
      </c>
      <c r="AI76" s="49">
        <v>0</v>
      </c>
      <c r="AJ76" s="49">
        <v>0</v>
      </c>
      <c r="AK76" s="46">
        <v>0</v>
      </c>
      <c r="AL76" s="52"/>
    </row>
    <row r="77" spans="1:38" ht="15.75">
      <c r="A77" s="5" t="s">
        <v>45</v>
      </c>
      <c r="B77" s="65">
        <v>0</v>
      </c>
      <c r="C77" s="66">
        <v>0</v>
      </c>
      <c r="D77" s="66">
        <v>0</v>
      </c>
      <c r="E77" s="78">
        <v>0</v>
      </c>
      <c r="F77" s="95">
        <v>0</v>
      </c>
      <c r="G77" s="95">
        <v>0</v>
      </c>
      <c r="H77" s="95">
        <v>0</v>
      </c>
      <c r="I77" s="91">
        <v>0</v>
      </c>
      <c r="J77" s="65">
        <v>0</v>
      </c>
      <c r="K77" s="65">
        <v>0</v>
      </c>
      <c r="L77" s="65">
        <v>0</v>
      </c>
      <c r="M77" s="46">
        <v>0</v>
      </c>
      <c r="N77" s="49">
        <v>0</v>
      </c>
      <c r="O77" s="49">
        <v>0</v>
      </c>
      <c r="P77" s="49">
        <v>0</v>
      </c>
      <c r="Q77" s="49">
        <v>0</v>
      </c>
      <c r="R77" s="65">
        <v>0</v>
      </c>
      <c r="S77" s="65">
        <v>0</v>
      </c>
      <c r="T77" s="65">
        <v>0</v>
      </c>
      <c r="U77" s="78">
        <v>0</v>
      </c>
      <c r="V77" s="49">
        <v>0</v>
      </c>
      <c r="W77" s="69">
        <v>0</v>
      </c>
      <c r="X77" s="69">
        <v>0</v>
      </c>
      <c r="Y77" s="46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</v>
      </c>
      <c r="AF77" s="49">
        <v>0</v>
      </c>
      <c r="AG77" s="78">
        <v>0</v>
      </c>
      <c r="AH77" s="49">
        <v>0</v>
      </c>
      <c r="AI77" s="49">
        <v>0</v>
      </c>
      <c r="AJ77" s="91">
        <v>0</v>
      </c>
      <c r="AK77" s="46">
        <v>0</v>
      </c>
      <c r="AL77" s="52"/>
    </row>
    <row r="78" spans="1:38" s="20" customFormat="1" ht="15.75">
      <c r="A78" s="3" t="s">
        <v>78</v>
      </c>
      <c r="B78" s="61"/>
      <c r="C78" s="62"/>
      <c r="D78" s="62"/>
      <c r="E78" s="53"/>
      <c r="F78" s="37">
        <v>2</v>
      </c>
      <c r="G78" s="54">
        <v>2.317</v>
      </c>
      <c r="H78" s="54">
        <v>2.317</v>
      </c>
      <c r="I78" s="131">
        <v>0.9999995684448608</v>
      </c>
      <c r="J78" s="61">
        <v>0</v>
      </c>
      <c r="K78" s="61">
        <v>0</v>
      </c>
      <c r="L78" s="61">
        <v>0</v>
      </c>
      <c r="M78" s="59">
        <v>0</v>
      </c>
      <c r="N78" s="37">
        <v>0</v>
      </c>
      <c r="O78" s="37">
        <v>0</v>
      </c>
      <c r="P78" s="37">
        <v>0</v>
      </c>
      <c r="Q78" s="37">
        <v>0</v>
      </c>
      <c r="R78" s="62">
        <v>2</v>
      </c>
      <c r="S78" s="62">
        <v>570</v>
      </c>
      <c r="T78" s="62">
        <v>513</v>
      </c>
      <c r="U78" s="55">
        <v>1</v>
      </c>
      <c r="V78" s="37">
        <v>1</v>
      </c>
      <c r="W78" s="60">
        <v>534.897</v>
      </c>
      <c r="X78" s="60">
        <v>534.897</v>
      </c>
      <c r="Y78" s="33">
        <v>1</v>
      </c>
      <c r="Z78" s="37">
        <v>5</v>
      </c>
      <c r="AA78" s="37">
        <v>5326</v>
      </c>
      <c r="AB78" s="37">
        <v>3939</v>
      </c>
      <c r="AC78" s="59">
        <v>1</v>
      </c>
      <c r="AD78" s="54">
        <v>1</v>
      </c>
      <c r="AE78" s="54">
        <v>286</v>
      </c>
      <c r="AF78" s="54">
        <v>142</v>
      </c>
      <c r="AG78" s="55">
        <v>1</v>
      </c>
      <c r="AH78" s="37">
        <v>5</v>
      </c>
      <c r="AI78" s="37">
        <v>158423.72</v>
      </c>
      <c r="AJ78" s="37">
        <v>158164.99963</v>
      </c>
      <c r="AK78" s="33">
        <v>1</v>
      </c>
      <c r="AL78" s="40"/>
    </row>
    <row r="79" spans="1:38" ht="15.75">
      <c r="A79" s="5" t="s">
        <v>79</v>
      </c>
      <c r="B79" s="65">
        <v>1</v>
      </c>
      <c r="C79" s="66">
        <v>480</v>
      </c>
      <c r="D79" s="66">
        <v>288</v>
      </c>
      <c r="E79" s="78">
        <v>1</v>
      </c>
      <c r="F79" s="95">
        <v>1</v>
      </c>
      <c r="G79" s="49">
        <v>0.205</v>
      </c>
      <c r="H79" s="49">
        <v>0.205</v>
      </c>
      <c r="I79" s="91">
        <v>0.08855511455415391</v>
      </c>
      <c r="J79" s="65">
        <v>0</v>
      </c>
      <c r="K79" s="65">
        <v>0</v>
      </c>
      <c r="L79" s="65">
        <v>0</v>
      </c>
      <c r="M79" s="46">
        <v>0</v>
      </c>
      <c r="N79" s="49">
        <v>0</v>
      </c>
      <c r="O79" s="49">
        <v>0</v>
      </c>
      <c r="P79" s="49">
        <v>0</v>
      </c>
      <c r="Q79" s="49">
        <v>0</v>
      </c>
      <c r="R79" s="66">
        <v>1</v>
      </c>
      <c r="S79" s="66">
        <v>0</v>
      </c>
      <c r="T79" s="66">
        <v>0</v>
      </c>
      <c r="U79" s="78">
        <v>0</v>
      </c>
      <c r="V79" s="49">
        <v>1</v>
      </c>
      <c r="W79" s="69">
        <v>534.897</v>
      </c>
      <c r="X79" s="69">
        <v>534.897</v>
      </c>
      <c r="Y79" s="46">
        <v>1</v>
      </c>
      <c r="Z79" s="49">
        <v>4</v>
      </c>
      <c r="AA79" s="49">
        <v>4687</v>
      </c>
      <c r="AB79" s="49">
        <v>3492</v>
      </c>
      <c r="AC79" s="46">
        <v>0.8800225309800976</v>
      </c>
      <c r="AD79" s="49">
        <v>1</v>
      </c>
      <c r="AE79" s="49">
        <v>286</v>
      </c>
      <c r="AF79" s="49">
        <v>142</v>
      </c>
      <c r="AG79" s="78">
        <v>1</v>
      </c>
      <c r="AH79" s="49">
        <v>5</v>
      </c>
      <c r="AI79" s="49">
        <v>158423.72</v>
      </c>
      <c r="AJ79" s="49">
        <v>158164.99963</v>
      </c>
      <c r="AK79" s="46">
        <v>1</v>
      </c>
      <c r="AL79" s="52"/>
    </row>
    <row r="80" spans="1:38" ht="15.75">
      <c r="A80" s="5" t="s">
        <v>80</v>
      </c>
      <c r="B80" s="65">
        <v>0</v>
      </c>
      <c r="C80" s="66">
        <v>0</v>
      </c>
      <c r="D80" s="66">
        <v>0</v>
      </c>
      <c r="E80" s="78">
        <v>0</v>
      </c>
      <c r="F80" s="95">
        <v>1</v>
      </c>
      <c r="G80" s="95">
        <v>2.112</v>
      </c>
      <c r="H80" s="95">
        <v>2.112</v>
      </c>
      <c r="I80" s="91">
        <v>0.9114444538907069</v>
      </c>
      <c r="J80" s="65">
        <v>0</v>
      </c>
      <c r="K80" s="65">
        <v>0</v>
      </c>
      <c r="L80" s="65">
        <v>0</v>
      </c>
      <c r="M80" s="46">
        <v>0</v>
      </c>
      <c r="N80" s="49">
        <v>0</v>
      </c>
      <c r="O80" s="49">
        <v>0</v>
      </c>
      <c r="P80" s="49">
        <v>0</v>
      </c>
      <c r="Q80" s="49">
        <v>0</v>
      </c>
      <c r="R80" s="66">
        <v>1</v>
      </c>
      <c r="S80" s="66">
        <v>570</v>
      </c>
      <c r="T80" s="66">
        <v>513</v>
      </c>
      <c r="U80" s="78">
        <v>1</v>
      </c>
      <c r="V80" s="49">
        <v>0</v>
      </c>
      <c r="W80" s="69">
        <v>0</v>
      </c>
      <c r="X80" s="69">
        <v>0</v>
      </c>
      <c r="Y80" s="46">
        <v>0</v>
      </c>
      <c r="Z80" s="49">
        <v>1</v>
      </c>
      <c r="AA80" s="49">
        <v>639</v>
      </c>
      <c r="AB80" s="49">
        <v>447</v>
      </c>
      <c r="AC80" s="46">
        <v>0.11997746901990236</v>
      </c>
      <c r="AD80" s="49">
        <v>0</v>
      </c>
      <c r="AE80" s="49">
        <v>0</v>
      </c>
      <c r="AF80" s="49">
        <v>0</v>
      </c>
      <c r="AG80" s="78">
        <v>0</v>
      </c>
      <c r="AH80" s="49">
        <v>0</v>
      </c>
      <c r="AI80" s="49">
        <v>0</v>
      </c>
      <c r="AJ80" s="49">
        <v>0</v>
      </c>
      <c r="AK80" s="46">
        <v>0</v>
      </c>
      <c r="AL80" s="52"/>
    </row>
    <row r="81" spans="1:38" ht="15.75">
      <c r="A81" s="5" t="s">
        <v>81</v>
      </c>
      <c r="B81" s="65">
        <v>0</v>
      </c>
      <c r="C81" s="66">
        <v>0</v>
      </c>
      <c r="D81" s="66">
        <v>0</v>
      </c>
      <c r="E81" s="78">
        <v>0</v>
      </c>
      <c r="F81" s="95">
        <v>0</v>
      </c>
      <c r="G81" s="95">
        <v>0</v>
      </c>
      <c r="H81" s="95">
        <v>0</v>
      </c>
      <c r="I81" s="91">
        <v>0</v>
      </c>
      <c r="J81" s="65">
        <v>0</v>
      </c>
      <c r="K81" s="65">
        <v>0</v>
      </c>
      <c r="L81" s="65">
        <v>0</v>
      </c>
      <c r="M81" s="46">
        <v>0</v>
      </c>
      <c r="N81" s="49">
        <v>0</v>
      </c>
      <c r="O81" s="49">
        <v>0</v>
      </c>
      <c r="P81" s="49">
        <v>0</v>
      </c>
      <c r="Q81" s="49">
        <v>0</v>
      </c>
      <c r="R81" s="65">
        <v>0</v>
      </c>
      <c r="S81" s="65">
        <v>0</v>
      </c>
      <c r="T81" s="65">
        <v>0</v>
      </c>
      <c r="U81" s="78">
        <v>0</v>
      </c>
      <c r="V81" s="49">
        <v>0</v>
      </c>
      <c r="W81" s="69">
        <v>0</v>
      </c>
      <c r="X81" s="69">
        <v>0</v>
      </c>
      <c r="Y81" s="46">
        <v>0</v>
      </c>
      <c r="Z81" s="49">
        <v>0</v>
      </c>
      <c r="AA81" s="49">
        <v>0</v>
      </c>
      <c r="AB81" s="49">
        <v>0</v>
      </c>
      <c r="AC81" s="46">
        <v>0</v>
      </c>
      <c r="AD81" s="49">
        <v>0</v>
      </c>
      <c r="AE81" s="49">
        <v>0</v>
      </c>
      <c r="AF81" s="49">
        <v>0</v>
      </c>
      <c r="AG81" s="78">
        <v>0</v>
      </c>
      <c r="AH81" s="89">
        <v>0</v>
      </c>
      <c r="AI81" s="49">
        <v>0</v>
      </c>
      <c r="AJ81" s="49">
        <v>0</v>
      </c>
      <c r="AK81" s="46">
        <v>0</v>
      </c>
      <c r="AL81" s="52"/>
    </row>
    <row r="82" spans="1:38" ht="15.75">
      <c r="A82" s="5" t="s">
        <v>82</v>
      </c>
      <c r="B82" s="65">
        <v>0</v>
      </c>
      <c r="C82" s="66">
        <v>0</v>
      </c>
      <c r="D82" s="66">
        <v>0</v>
      </c>
      <c r="E82" s="78">
        <v>0</v>
      </c>
      <c r="F82" s="95">
        <v>0</v>
      </c>
      <c r="G82" s="95">
        <v>0</v>
      </c>
      <c r="H82" s="95">
        <v>0</v>
      </c>
      <c r="I82" s="91">
        <v>0</v>
      </c>
      <c r="J82" s="65">
        <v>0</v>
      </c>
      <c r="K82" s="65">
        <v>0</v>
      </c>
      <c r="L82" s="65">
        <v>0</v>
      </c>
      <c r="M82" s="46">
        <v>0</v>
      </c>
      <c r="N82" s="89">
        <v>0</v>
      </c>
      <c r="O82" s="89">
        <v>0</v>
      </c>
      <c r="P82" s="89">
        <v>0</v>
      </c>
      <c r="Q82" s="89">
        <v>0</v>
      </c>
      <c r="R82" s="65">
        <v>0</v>
      </c>
      <c r="S82" s="65">
        <v>0</v>
      </c>
      <c r="T82" s="65">
        <v>0</v>
      </c>
      <c r="U82" s="78">
        <v>0</v>
      </c>
      <c r="V82" s="89">
        <v>0</v>
      </c>
      <c r="W82" s="69">
        <v>0</v>
      </c>
      <c r="X82" s="69">
        <v>0</v>
      </c>
      <c r="Y82" s="46">
        <v>0</v>
      </c>
      <c r="Z82" s="49">
        <v>0</v>
      </c>
      <c r="AA82" s="49">
        <v>0</v>
      </c>
      <c r="AB82" s="49">
        <v>0</v>
      </c>
      <c r="AC82" s="46">
        <v>0</v>
      </c>
      <c r="AD82" s="49">
        <v>0</v>
      </c>
      <c r="AE82" s="49">
        <v>0</v>
      </c>
      <c r="AF82" s="49">
        <v>0</v>
      </c>
      <c r="AG82" s="78">
        <v>0</v>
      </c>
      <c r="AH82" s="89">
        <v>0</v>
      </c>
      <c r="AI82" s="49">
        <v>0</v>
      </c>
      <c r="AJ82" s="49">
        <v>0</v>
      </c>
      <c r="AK82" s="46">
        <v>0</v>
      </c>
      <c r="AL82" s="52"/>
    </row>
    <row r="83" spans="1:38" ht="15.75">
      <c r="A83" s="7"/>
      <c r="B83" s="101"/>
      <c r="C83" s="102"/>
      <c r="D83" s="102"/>
      <c r="E83" s="103"/>
      <c r="F83" s="104"/>
      <c r="G83" s="104"/>
      <c r="H83" s="104"/>
      <c r="I83" s="132"/>
      <c r="J83" s="101"/>
      <c r="K83" s="102"/>
      <c r="L83" s="102"/>
      <c r="M83" s="105"/>
      <c r="N83" s="106"/>
      <c r="O83" s="106"/>
      <c r="P83" s="106"/>
      <c r="Q83" s="106"/>
      <c r="R83" s="101"/>
      <c r="S83" s="101"/>
      <c r="T83" s="101"/>
      <c r="U83" s="106"/>
      <c r="V83" s="107"/>
      <c r="W83" s="107"/>
      <c r="X83" s="107"/>
      <c r="Y83" s="107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8"/>
      <c r="AK83" s="106"/>
      <c r="AL83" s="106"/>
    </row>
    <row r="84" spans="1:36" ht="15.75">
      <c r="A84" s="23" t="s">
        <v>86</v>
      </c>
      <c r="B84" s="8"/>
      <c r="C84" s="8"/>
      <c r="D84" s="8"/>
      <c r="E84" s="8"/>
      <c r="V84" s="21"/>
      <c r="W84" s="21"/>
      <c r="X84" s="21"/>
      <c r="Y84" s="21"/>
      <c r="AJ84" s="26"/>
    </row>
    <row r="85" spans="1:25" ht="15.75">
      <c r="A85" s="23" t="s">
        <v>83</v>
      </c>
      <c r="B85" s="8"/>
      <c r="C85" s="8"/>
      <c r="D85" s="8"/>
      <c r="E85" s="8"/>
      <c r="V85" s="21"/>
      <c r="W85" s="21"/>
      <c r="X85" s="21"/>
      <c r="Y85" s="21"/>
    </row>
    <row r="86" spans="1:25" ht="15.75">
      <c r="A86" s="23" t="s">
        <v>84</v>
      </c>
      <c r="B86" s="8"/>
      <c r="C86" s="8"/>
      <c r="D86" s="8"/>
      <c r="E86" s="8"/>
      <c r="V86" s="21"/>
      <c r="W86" s="21"/>
      <c r="X86" s="21"/>
      <c r="Y86" s="21"/>
    </row>
    <row r="87" spans="1:25" ht="15.75">
      <c r="A87" s="23"/>
      <c r="B87" s="8"/>
      <c r="C87" s="8"/>
      <c r="D87" s="8"/>
      <c r="E87" s="8"/>
      <c r="V87" s="21"/>
      <c r="W87" s="21"/>
      <c r="X87" s="21"/>
      <c r="Y87" s="21"/>
    </row>
    <row r="88" spans="1:25" ht="15.75">
      <c r="A88" s="23"/>
      <c r="B88" s="8"/>
      <c r="C88" s="8"/>
      <c r="D88" s="8"/>
      <c r="E88" s="8"/>
      <c r="V88" s="21"/>
      <c r="W88" s="21"/>
      <c r="X88" s="21"/>
      <c r="Y88" s="21"/>
    </row>
    <row r="89" spans="1:25" ht="15.75">
      <c r="A89" s="13"/>
      <c r="B89" s="8"/>
      <c r="C89" s="8"/>
      <c r="D89" s="8"/>
      <c r="E89" s="8"/>
      <c r="V89" s="21"/>
      <c r="W89" s="21"/>
      <c r="X89" s="21"/>
      <c r="Y89" s="21"/>
    </row>
    <row r="90" spans="1:25" ht="15.75">
      <c r="A90" s="13"/>
      <c r="B90" s="120"/>
      <c r="C90" s="120"/>
      <c r="D90" s="10"/>
      <c r="E90" s="11"/>
      <c r="V90" s="21"/>
      <c r="W90" s="21"/>
      <c r="X90" s="21"/>
      <c r="Y90" s="21"/>
    </row>
    <row r="91" spans="1:25" ht="15.75">
      <c r="A91" s="19"/>
      <c r="B91" s="121"/>
      <c r="C91" s="121"/>
      <c r="D91" s="16"/>
      <c r="E91" s="16"/>
      <c r="V91" s="21"/>
      <c r="W91" s="21"/>
      <c r="X91" s="21"/>
      <c r="Y91" s="21"/>
    </row>
    <row r="92" spans="1:25" ht="15.75">
      <c r="A92" s="13"/>
      <c r="E92" s="16"/>
      <c r="V92" s="21"/>
      <c r="W92" s="21"/>
      <c r="X92" s="21"/>
      <c r="Y92" s="21"/>
    </row>
    <row r="93" spans="1:25" ht="15.75">
      <c r="A93" s="13"/>
      <c r="V93" s="21"/>
      <c r="W93" s="21"/>
      <c r="X93" s="21"/>
      <c r="Y93" s="21"/>
    </row>
    <row r="94" spans="1:25" ht="15.75">
      <c r="A94" s="13"/>
      <c r="V94" s="21"/>
      <c r="W94" s="21"/>
      <c r="X94" s="21"/>
      <c r="Y94" s="21"/>
    </row>
    <row r="95" spans="1:25" ht="15.75">
      <c r="A95" s="13"/>
      <c r="V95" s="21"/>
      <c r="W95" s="21"/>
      <c r="X95" s="21"/>
      <c r="Y95" s="21"/>
    </row>
    <row r="96" spans="22:25" ht="15.75">
      <c r="V96" s="21"/>
      <c r="W96" s="21"/>
      <c r="X96" s="21"/>
      <c r="Y96" s="21"/>
    </row>
    <row r="97" spans="22:25" ht="15.75">
      <c r="V97" s="21"/>
      <c r="W97" s="21"/>
      <c r="X97" s="21"/>
      <c r="Y97" s="21"/>
    </row>
    <row r="98" spans="22:25" ht="15.75">
      <c r="V98" s="21"/>
      <c r="W98" s="21"/>
      <c r="X98" s="21"/>
      <c r="Y98" s="21"/>
    </row>
    <row r="99" spans="22:25" ht="15.75">
      <c r="V99" s="21"/>
      <c r="W99" s="21"/>
      <c r="X99" s="21"/>
      <c r="Y99" s="21"/>
    </row>
    <row r="100" spans="22:25" ht="15.75">
      <c r="V100" s="21"/>
      <c r="W100" s="21"/>
      <c r="X100" s="21"/>
      <c r="Y100" s="21"/>
    </row>
    <row r="101" spans="22:25" ht="15.75">
      <c r="V101" s="21"/>
      <c r="W101" s="21"/>
      <c r="X101" s="21"/>
      <c r="Y101" s="21"/>
    </row>
    <row r="102" spans="22:25" ht="15.75">
      <c r="V102" s="21"/>
      <c r="W102" s="21"/>
      <c r="X102" s="21"/>
      <c r="Y102" s="21"/>
    </row>
    <row r="103" spans="22:25" ht="15.75">
      <c r="V103" s="21"/>
      <c r="W103" s="21"/>
      <c r="X103" s="21"/>
      <c r="Y103" s="21"/>
    </row>
    <row r="104" spans="22:25" ht="15.75">
      <c r="V104" s="21"/>
      <c r="W104" s="21"/>
      <c r="X104" s="21"/>
      <c r="Y104" s="21"/>
    </row>
    <row r="105" spans="22:25" ht="15.75">
      <c r="V105" s="21"/>
      <c r="W105" s="21"/>
      <c r="X105" s="21"/>
      <c r="Y105" s="21"/>
    </row>
    <row r="106" spans="22:25" ht="15.75">
      <c r="V106" s="21"/>
      <c r="W106" s="21"/>
      <c r="X106" s="21"/>
      <c r="Y106" s="21"/>
    </row>
    <row r="107" spans="22:25" ht="15.75">
      <c r="V107" s="21"/>
      <c r="W107" s="21"/>
      <c r="X107" s="21"/>
      <c r="Y107" s="21"/>
    </row>
    <row r="108" spans="22:25" ht="15.75">
      <c r="V108" s="21"/>
      <c r="W108" s="21"/>
      <c r="X108" s="21"/>
      <c r="Y108" s="21"/>
    </row>
    <row r="109" spans="22:25" ht="15.75">
      <c r="V109" s="21"/>
      <c r="W109" s="21"/>
      <c r="X109" s="21"/>
      <c r="Y109" s="21"/>
    </row>
    <row r="110" spans="22:25" ht="15.75">
      <c r="V110" s="21"/>
      <c r="W110" s="21"/>
      <c r="X110" s="21"/>
      <c r="Y110" s="21"/>
    </row>
    <row r="111" spans="22:25" ht="15.75">
      <c r="V111" s="21"/>
      <c r="W111" s="21"/>
      <c r="X111" s="21"/>
      <c r="Y111" s="21"/>
    </row>
    <row r="112" spans="22:25" ht="15.75">
      <c r="V112" s="21"/>
      <c r="W112" s="21"/>
      <c r="X112" s="21"/>
      <c r="Y112" s="21"/>
    </row>
    <row r="113" spans="22:25" ht="15.75">
      <c r="V113" s="21"/>
      <c r="W113" s="21"/>
      <c r="X113" s="21"/>
      <c r="Y113" s="21"/>
    </row>
    <row r="114" spans="22:25" ht="15.75">
      <c r="V114" s="21"/>
      <c r="W114" s="21"/>
      <c r="X114" s="21"/>
      <c r="Y114" s="21"/>
    </row>
    <row r="115" spans="22:25" ht="15.75">
      <c r="V115" s="21"/>
      <c r="W115" s="21"/>
      <c r="X115" s="21"/>
      <c r="Y115" s="21"/>
    </row>
    <row r="116" spans="22:25" ht="15.75">
      <c r="V116" s="21"/>
      <c r="W116" s="21"/>
      <c r="X116" s="21"/>
      <c r="Y116" s="21"/>
    </row>
    <row r="117" spans="22:25" ht="15.75">
      <c r="V117" s="21"/>
      <c r="W117" s="21"/>
      <c r="X117" s="21"/>
      <c r="Y117" s="21"/>
    </row>
    <row r="118" spans="22:25" ht="15.75">
      <c r="V118" s="21"/>
      <c r="W118" s="21"/>
      <c r="X118" s="21"/>
      <c r="Y118" s="21"/>
    </row>
    <row r="119" spans="22:25" ht="15.75">
      <c r="V119" s="21"/>
      <c r="W119" s="21"/>
      <c r="X119" s="21"/>
      <c r="Y119" s="21"/>
    </row>
    <row r="120" spans="22:25" ht="15.75">
      <c r="V120" s="21"/>
      <c r="W120" s="21"/>
      <c r="X120" s="21"/>
      <c r="Y120" s="21"/>
    </row>
    <row r="121" spans="22:25" ht="15.75">
      <c r="V121" s="21"/>
      <c r="W121" s="21"/>
      <c r="X121" s="21"/>
      <c r="Y121" s="21"/>
    </row>
    <row r="122" spans="22:25" ht="15.75">
      <c r="V122" s="21"/>
      <c r="W122" s="21"/>
      <c r="X122" s="21"/>
      <c r="Y122" s="21"/>
    </row>
    <row r="123" spans="22:25" ht="15.75">
      <c r="V123" s="21"/>
      <c r="W123" s="21"/>
      <c r="X123" s="21"/>
      <c r="Y123" s="21"/>
    </row>
    <row r="124" spans="22:25" ht="15.75">
      <c r="V124" s="21"/>
      <c r="W124" s="21"/>
      <c r="X124" s="21"/>
      <c r="Y124" s="21"/>
    </row>
    <row r="125" spans="22:25" ht="15.75">
      <c r="V125" s="21"/>
      <c r="W125" s="21"/>
      <c r="X125" s="21"/>
      <c r="Y125" s="21"/>
    </row>
    <row r="126" spans="22:25" ht="15.75">
      <c r="V126" s="21"/>
      <c r="W126" s="21"/>
      <c r="X126" s="21"/>
      <c r="Y126" s="21"/>
    </row>
    <row r="127" spans="22:25" ht="15.75">
      <c r="V127" s="21"/>
      <c r="W127" s="21"/>
      <c r="X127" s="21"/>
      <c r="Y127" s="21"/>
    </row>
    <row r="128" spans="22:25" ht="15.75">
      <c r="V128" s="21"/>
      <c r="W128" s="21"/>
      <c r="X128" s="21"/>
      <c r="Y128" s="21"/>
    </row>
    <row r="129" spans="22:25" ht="15.75">
      <c r="V129" s="21"/>
      <c r="W129" s="21"/>
      <c r="X129" s="21"/>
      <c r="Y129" s="21"/>
    </row>
    <row r="130" spans="22:25" ht="15.75">
      <c r="V130" s="21"/>
      <c r="W130" s="21"/>
      <c r="X130" s="21"/>
      <c r="Y130" s="21"/>
    </row>
    <row r="131" spans="22:25" ht="15.75">
      <c r="V131" s="21"/>
      <c r="W131" s="21"/>
      <c r="X131" s="21"/>
      <c r="Y131" s="21"/>
    </row>
    <row r="132" spans="22:25" ht="15.75">
      <c r="V132" s="21"/>
      <c r="W132" s="21"/>
      <c r="X132" s="21"/>
      <c r="Y132" s="21"/>
    </row>
    <row r="133" spans="22:25" ht="15.75">
      <c r="V133" s="21"/>
      <c r="W133" s="21"/>
      <c r="X133" s="21"/>
      <c r="Y133" s="21"/>
    </row>
    <row r="134" spans="22:25" ht="15.75">
      <c r="V134" s="21"/>
      <c r="W134" s="21"/>
      <c r="X134" s="21"/>
      <c r="Y134" s="21"/>
    </row>
    <row r="135" spans="22:25" ht="15.75">
      <c r="V135" s="21"/>
      <c r="W135" s="21"/>
      <c r="X135" s="21"/>
      <c r="Y135" s="21"/>
    </row>
    <row r="136" spans="22:25" ht="15.75">
      <c r="V136" s="21"/>
      <c r="W136" s="21"/>
      <c r="X136" s="21"/>
      <c r="Y136" s="21"/>
    </row>
    <row r="137" spans="22:25" ht="15.75">
      <c r="V137" s="21"/>
      <c r="W137" s="21"/>
      <c r="X137" s="21"/>
      <c r="Y137" s="21"/>
    </row>
    <row r="138" spans="22:25" ht="15.75">
      <c r="V138" s="21"/>
      <c r="W138" s="21"/>
      <c r="X138" s="21"/>
      <c r="Y138" s="21"/>
    </row>
    <row r="139" spans="22:25" ht="15.75">
      <c r="V139" s="21"/>
      <c r="W139" s="21"/>
      <c r="X139" s="21"/>
      <c r="Y139" s="21"/>
    </row>
    <row r="140" spans="22:25" ht="15.75">
      <c r="V140" s="21"/>
      <c r="W140" s="21"/>
      <c r="X140" s="21"/>
      <c r="Y140" s="21"/>
    </row>
    <row r="141" spans="22:25" ht="15.75">
      <c r="V141" s="21"/>
      <c r="W141" s="21"/>
      <c r="X141" s="21"/>
      <c r="Y141" s="21"/>
    </row>
    <row r="142" spans="22:25" ht="15.75">
      <c r="V142" s="21"/>
      <c r="W142" s="21"/>
      <c r="X142" s="21"/>
      <c r="Y142" s="21"/>
    </row>
    <row r="143" spans="22:25" ht="15.75">
      <c r="V143" s="21"/>
      <c r="W143" s="21"/>
      <c r="X143" s="21"/>
      <c r="Y143" s="21"/>
    </row>
    <row r="144" spans="22:25" ht="15.75">
      <c r="V144" s="21"/>
      <c r="W144" s="21"/>
      <c r="X144" s="21"/>
      <c r="Y144" s="21"/>
    </row>
    <row r="145" spans="22:25" ht="15.75">
      <c r="V145" s="21"/>
      <c r="W145" s="21"/>
      <c r="X145" s="21"/>
      <c r="Y145" s="21"/>
    </row>
    <row r="146" spans="22:25" ht="15.75">
      <c r="V146" s="21"/>
      <c r="W146" s="21"/>
      <c r="X146" s="21"/>
      <c r="Y146" s="21"/>
    </row>
    <row r="147" spans="22:25" ht="15.75">
      <c r="V147" s="21"/>
      <c r="W147" s="21"/>
      <c r="X147" s="21"/>
      <c r="Y147" s="21"/>
    </row>
    <row r="148" spans="22:25" ht="15.75">
      <c r="V148" s="21"/>
      <c r="W148" s="21"/>
      <c r="X148" s="21"/>
      <c r="Y148" s="21"/>
    </row>
    <row r="149" spans="22:25" ht="15.75">
      <c r="V149" s="21"/>
      <c r="W149" s="21"/>
      <c r="X149" s="21"/>
      <c r="Y149" s="21"/>
    </row>
    <row r="150" spans="22:25" ht="15.75">
      <c r="V150" s="21"/>
      <c r="W150" s="21"/>
      <c r="X150" s="21"/>
      <c r="Y150" s="21"/>
    </row>
    <row r="151" spans="22:25" ht="15.75">
      <c r="V151" s="21"/>
      <c r="W151" s="21"/>
      <c r="X151" s="21"/>
      <c r="Y151" s="21"/>
    </row>
    <row r="152" spans="22:25" ht="15.75">
      <c r="V152" s="21"/>
      <c r="W152" s="21"/>
      <c r="X152" s="21"/>
      <c r="Y152" s="21"/>
    </row>
    <row r="153" spans="22:25" ht="15.75">
      <c r="V153" s="21"/>
      <c r="W153" s="21"/>
      <c r="X153" s="21"/>
      <c r="Y153" s="21"/>
    </row>
    <row r="154" spans="22:25" ht="15.75">
      <c r="V154" s="21"/>
      <c r="W154" s="21"/>
      <c r="X154" s="21"/>
      <c r="Y154" s="21"/>
    </row>
    <row r="155" spans="22:25" ht="15.75">
      <c r="V155" s="21"/>
      <c r="W155" s="21"/>
      <c r="X155" s="21"/>
      <c r="Y155" s="21"/>
    </row>
    <row r="156" spans="22:25" ht="15.75">
      <c r="V156" s="21"/>
      <c r="W156" s="21"/>
      <c r="X156" s="21"/>
      <c r="Y156" s="21"/>
    </row>
    <row r="157" spans="22:25" ht="15.75">
      <c r="V157" s="21"/>
      <c r="W157" s="21"/>
      <c r="X157" s="21"/>
      <c r="Y157" s="21"/>
    </row>
    <row r="158" spans="22:25" ht="15.75">
      <c r="V158" s="21"/>
      <c r="W158" s="21"/>
      <c r="X158" s="21"/>
      <c r="Y158" s="21"/>
    </row>
  </sheetData>
  <sheetProtection/>
  <mergeCells count="14">
    <mergeCell ref="B90:C90"/>
    <mergeCell ref="B91:C91"/>
    <mergeCell ref="A1:B1"/>
    <mergeCell ref="C1:D1"/>
    <mergeCell ref="C2:D2"/>
    <mergeCell ref="B8:E8"/>
    <mergeCell ref="V8:Y8"/>
    <mergeCell ref="Z8:AC8"/>
    <mergeCell ref="AD8:AG8"/>
    <mergeCell ref="AH8:AK8"/>
    <mergeCell ref="F8:I8"/>
    <mergeCell ref="J8:M8"/>
    <mergeCell ref="N8:Q8"/>
    <mergeCell ref="R8:U8"/>
  </mergeCells>
  <printOptions/>
  <pageMargins left="0" right="0" top="0" bottom="0" header="0" footer="0"/>
  <pageSetup fitToHeight="10" fitToWidth="2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2009-07-28T06:04:45Z</cp:lastPrinted>
  <dcterms:created xsi:type="dcterms:W3CDTF">2000-04-17T11:13:46Z</dcterms:created>
  <dcterms:modified xsi:type="dcterms:W3CDTF">2011-05-12T13:23:48Z</dcterms:modified>
  <cp:category/>
  <cp:version/>
  <cp:contentType/>
  <cp:contentStatus/>
</cp:coreProperties>
</file>