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Lizingo portfelio struktura" sheetId="1" r:id="rId1"/>
  </sheets>
  <definedNames>
    <definedName name="_xlnm.Print_Area" localSheetId="0">'Lizingo portfelio struktura'!$A$1:$S$77</definedName>
  </definedNames>
  <calcPr fullCalcOnLoad="1"/>
</workbook>
</file>

<file path=xl/sharedStrings.xml><?xml version="1.0" encoding="utf-8"?>
<sst xmlns="http://schemas.openxmlformats.org/spreadsheetml/2006/main" count="104" uniqueCount="78">
  <si>
    <t>Ataskaitinio laikotarpio pabaigai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</si>
  <si>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</si>
  <si>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</si>
  <si>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</si>
  <si>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</si>
  <si>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</si>
  <si>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t xml:space="preserve">Dalis, (%) 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</si>
  <si>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</si>
  <si>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</si>
  <si>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</si>
  <si>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</si>
  <si>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</si>
  <si>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</si>
  <si>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</si>
  <si>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</si>
  <si>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</si>
  <si>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</si>
  <si>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</si>
  <si>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</si>
  <si>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</si>
  <si>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</si>
  <si>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</si>
  <si>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</si>
  <si>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</si>
  <si>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</si>
  <si>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</si>
  <si>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</si>
  <si>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</si>
  <si>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</si>
  <si>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</si>
  <si>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</si>
  <si>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</si>
  <si>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</si>
  <si>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</si>
  <si>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</si>
  <si>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 xml:space="preserve">1. Lengvieji komerciniai automobiliai </t>
  </si>
  <si>
    <t>2. Lengvieji keleiviniai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</si>
  <si>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</si>
  <si>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</si>
  <si>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</si>
  <si>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</si>
  <si>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</si>
  <si>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</si>
  <si>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</si>
  <si>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</si>
  <si>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</si>
  <si>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</si>
  <si>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A.3. Lizingo portfelio trukmė</t>
  </si>
  <si>
    <t>1. Iki metų</t>
  </si>
  <si>
    <t>2. Iki 2 metų</t>
  </si>
  <si>
    <t>3. Iki 3 metų</t>
  </si>
  <si>
    <t>4. Iki 5 metų</t>
  </si>
  <si>
    <t>5. daugiau nei 5 metai</t>
  </si>
  <si>
    <t>B.1. Pagal pastatus</t>
  </si>
  <si>
    <t>1. Pramoniniai pastatai</t>
  </si>
  <si>
    <t>2. Prekybos pastatai</t>
  </si>
  <si>
    <t>3. Biurai</t>
  </si>
  <si>
    <t>4. Viešbučiai ir laisvalaikio pastatai</t>
  </si>
  <si>
    <t>5. Gyvenamieji namai</t>
  </si>
  <si>
    <t>6. Butai</t>
  </si>
  <si>
    <t>7. Kiti pastatai</t>
  </si>
  <si>
    <t>B.2. Pagal pirkėjus</t>
  </si>
  <si>
    <t>B.3. Lizingo portfelio trukmė</t>
  </si>
  <si>
    <t>1. Iki 3 metų</t>
  </si>
  <si>
    <t>2. Iki 5 metų</t>
  </si>
  <si>
    <t>3. Iki 8 metų</t>
  </si>
  <si>
    <t>4. Iki 10 metų</t>
  </si>
  <si>
    <t>5. Iki 16 metų</t>
  </si>
  <si>
    <t>6. Iki 20 metų</t>
  </si>
  <si>
    <t>7. Daugiau nei 20 metų</t>
  </si>
  <si>
    <t>,,DnB NORD lizingas“</t>
  </si>
  <si>
    <t xml:space="preserve"> "Nordea Finance Lithuania“</t>
  </si>
  <si>
    <t>,,SNORO lizingas“</t>
  </si>
  <si>
    <t xml:space="preserve">           Lizingo portfelio struktūra</t>
  </si>
  <si>
    <t>2011 m. I ketv.</t>
  </si>
  <si>
    <t/>
  </si>
  <si>
    <t>UAB "Citadele faktoringas ir lizingas"</t>
  </si>
  <si>
    <t xml:space="preserve">       Ataskaitinio laikotarpio pabaigai, tūkst Lt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</si>
</sst>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5">
    <font>
      <sz val="10"/>
      <name val="CenturyOldStyleLT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enturyOldStyleLT"/>
      <family val="0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58" applyFont="1" applyFill="1" applyProtection="1">
      <alignment/>
      <protection/>
    </xf>
    <xf numFmtId="0" fontId="1" fillId="0" borderId="0" xfId="58" applyFont="1" applyFill="1" applyProtection="1">
      <alignment/>
      <protection/>
    </xf>
    <xf numFmtId="0" fontId="1" fillId="0" borderId="0" xfId="58" applyFont="1" applyFill="1" applyAlignment="1" applyProtection="1">
      <alignment vertical="top"/>
      <protection/>
    </xf>
    <xf numFmtId="0" fontId="2" fillId="0" borderId="10" xfId="58" applyFont="1" applyFill="1" applyBorder="1" applyProtection="1">
      <alignment/>
      <protection/>
    </xf>
    <xf numFmtId="0" fontId="2" fillId="0" borderId="10" xfId="58" applyFont="1" applyFill="1" applyBorder="1" applyAlignment="1" applyProtection="1">
      <alignment horizontal="center" vertical="center" wrapText="1"/>
      <protection/>
    </xf>
    <xf numFmtId="0" fontId="1" fillId="0" borderId="10" xfId="58" applyFont="1" applyFill="1" applyBorder="1" applyProtection="1">
      <alignment/>
      <protection/>
    </xf>
    <xf numFmtId="0" fontId="1" fillId="0" borderId="10" xfId="58" applyFont="1" applyFill="1" applyBorder="1" applyAlignment="1" applyProtection="1">
      <alignment vertical="top"/>
      <protection/>
    </xf>
    <xf numFmtId="0" fontId="2" fillId="0" borderId="11" xfId="58" applyFont="1" applyFill="1" applyBorder="1" applyProtection="1">
      <alignment/>
      <protection/>
    </xf>
    <xf numFmtId="0" fontId="1" fillId="0" borderId="11" xfId="58" applyFont="1" applyFill="1" applyBorder="1" applyProtection="1">
      <alignment/>
      <protection/>
    </xf>
    <xf numFmtId="0" fontId="1" fillId="0" borderId="12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center" vertical="center" wrapText="1"/>
      <protection/>
    </xf>
    <xf numFmtId="3" fontId="2" fillId="0" borderId="0" xfId="58" applyNumberFormat="1" applyFont="1" applyFill="1" applyBorder="1" applyAlignment="1" applyProtection="1">
      <alignment horizontal="center"/>
      <protection/>
    </xf>
    <xf numFmtId="0" fontId="2" fillId="0" borderId="0" xfId="58" applyFont="1" applyFill="1" applyBorder="1" applyProtection="1">
      <alignment/>
      <protection/>
    </xf>
    <xf numFmtId="0" fontId="1" fillId="0" borderId="0" xfId="58" applyFont="1" applyFill="1" applyBorder="1" applyProtection="1">
      <alignment/>
      <protection/>
    </xf>
    <xf numFmtId="0" fontId="1" fillId="0" borderId="0" xfId="58" applyFont="1" applyFill="1" applyBorder="1" applyAlignment="1" applyProtection="1">
      <alignment vertical="top"/>
      <protection/>
    </xf>
    <xf numFmtId="0" fontId="1" fillId="0" borderId="0" xfId="58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 quotePrefix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0" fontId="1" fillId="0" borderId="0" xfId="61" applyNumberFormat="1" applyFont="1" applyFill="1" applyBorder="1" applyAlignment="1" applyProtection="1">
      <alignment horizontal="center"/>
      <protection/>
    </xf>
    <xf numFmtId="3" fontId="1" fillId="0" borderId="0" xfId="58" applyNumberFormat="1" applyFont="1" applyFill="1" applyBorder="1" applyAlignment="1" applyProtection="1">
      <alignment horizontal="center"/>
      <protection locked="0"/>
    </xf>
    <xf numFmtId="10" fontId="1" fillId="0" borderId="0" xfId="0" applyNumberFormat="1" applyFont="1" applyFill="1" applyBorder="1" applyAlignment="1">
      <alignment/>
    </xf>
    <xf numFmtId="3" fontId="1" fillId="0" borderId="0" xfId="57" applyNumberFormat="1" applyFont="1" applyFill="1" applyBorder="1" applyAlignment="1" applyProtection="1">
      <alignment horizontal="center"/>
      <protection locked="0"/>
    </xf>
    <xf numFmtId="10" fontId="1" fillId="0" borderId="0" xfId="58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10" xfId="58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Alignment="1">
      <alignment/>
    </xf>
    <xf numFmtId="3" fontId="1" fillId="0" borderId="13" xfId="57" applyNumberFormat="1" applyFont="1" applyFill="1" applyBorder="1" applyAlignment="1" applyProtection="1">
      <alignment/>
      <protection/>
    </xf>
    <xf numFmtId="10" fontId="1" fillId="0" borderId="10" xfId="58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9" fillId="0" borderId="13" xfId="0" applyNumberFormat="1" applyFont="1" applyFill="1" applyBorder="1" applyAlignment="1" applyProtection="1">
      <alignment/>
      <protection/>
    </xf>
    <xf numFmtId="10" fontId="1" fillId="0" borderId="10" xfId="0" applyNumberFormat="1" applyFont="1" applyFill="1" applyBorder="1" applyAlignment="1" applyProtection="1">
      <alignment/>
      <protection/>
    </xf>
    <xf numFmtId="3" fontId="1" fillId="0" borderId="13" xfId="58" applyNumberFormat="1" applyFont="1" applyFill="1" applyBorder="1" applyAlignment="1" applyProtection="1">
      <alignment/>
      <protection/>
    </xf>
    <xf numFmtId="3" fontId="1" fillId="0" borderId="13" xfId="0" applyNumberFormat="1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 applyProtection="1">
      <alignment/>
      <protection/>
    </xf>
    <xf numFmtId="3" fontId="1" fillId="0" borderId="13" xfId="57" applyNumberFormat="1" applyFont="1" applyFill="1" applyBorder="1" applyAlignment="1" applyProtection="1">
      <alignment/>
      <protection locked="0"/>
    </xf>
    <xf numFmtId="10" fontId="1" fillId="0" borderId="10" xfId="62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 locked="0"/>
    </xf>
    <xf numFmtId="10" fontId="1" fillId="0" borderId="10" xfId="61" applyNumberFormat="1" applyFont="1" applyFill="1" applyBorder="1" applyAlignment="1" applyProtection="1">
      <alignment/>
      <protection/>
    </xf>
    <xf numFmtId="3" fontId="1" fillId="0" borderId="13" xfId="58" applyNumberFormat="1" applyFont="1" applyFill="1" applyBorder="1" applyAlignment="1" applyProtection="1">
      <alignment/>
      <protection locked="0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172" fontId="1" fillId="0" borderId="10" xfId="61" applyNumberFormat="1" applyFont="1" applyFill="1" applyBorder="1" applyAlignment="1" applyProtection="1">
      <alignment/>
      <protection/>
    </xf>
    <xf numFmtId="3" fontId="1" fillId="0" borderId="10" xfId="57" applyNumberFormat="1" applyFont="1" applyFill="1" applyBorder="1" applyAlignment="1" applyProtection="1">
      <alignment/>
      <protection/>
    </xf>
    <xf numFmtId="3" fontId="1" fillId="0" borderId="10" xfId="58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1" fillId="0" borderId="10" xfId="58" applyNumberFormat="1" applyFont="1" applyFill="1" applyBorder="1" applyAlignment="1" applyProtection="1">
      <alignment/>
      <protection locked="0"/>
    </xf>
    <xf numFmtId="172" fontId="1" fillId="0" borderId="10" xfId="0" applyNumberFormat="1" applyFont="1" applyFill="1" applyBorder="1" applyAlignment="1" applyProtection="1">
      <alignment/>
      <protection/>
    </xf>
    <xf numFmtId="3" fontId="1" fillId="0" borderId="10" xfId="57" applyNumberFormat="1" applyFont="1" applyFill="1" applyBorder="1" applyAlignment="1" applyProtection="1">
      <alignment/>
      <protection locked="0"/>
    </xf>
    <xf numFmtId="10" fontId="1" fillId="0" borderId="10" xfId="57" applyNumberFormat="1" applyFont="1" applyFill="1" applyBorder="1" applyAlignment="1" applyProtection="1">
      <alignment/>
      <protection/>
    </xf>
    <xf numFmtId="3" fontId="1" fillId="0" borderId="10" xfId="57" applyNumberFormat="1" applyFont="1" applyBorder="1" applyAlignment="1" applyProtection="1">
      <alignment/>
      <protection locked="0"/>
    </xf>
    <xf numFmtId="10" fontId="1" fillId="0" borderId="10" xfId="57" applyNumberFormat="1" applyFont="1" applyBorder="1" applyAlignment="1" applyProtection="1">
      <alignment/>
      <protection/>
    </xf>
    <xf numFmtId="3" fontId="1" fillId="0" borderId="10" xfId="58" applyNumberFormat="1" applyFont="1" applyFill="1" applyBorder="1" applyAlignment="1">
      <alignment/>
      <protection/>
    </xf>
    <xf numFmtId="3" fontId="1" fillId="0" borderId="0" xfId="58" applyNumberFormat="1" applyFont="1" applyFill="1" applyAlignment="1">
      <alignment/>
      <protection/>
    </xf>
    <xf numFmtId="3" fontId="6" fillId="0" borderId="10" xfId="0" applyNumberFormat="1" applyFont="1" applyFill="1" applyBorder="1" applyAlignment="1" applyProtection="1">
      <alignment/>
      <protection locked="0"/>
    </xf>
    <xf numFmtId="3" fontId="9" fillId="0" borderId="10" xfId="0" applyNumberFormat="1" applyFont="1" applyFill="1" applyBorder="1" applyAlignment="1" applyProtection="1">
      <alignment/>
      <protection/>
    </xf>
    <xf numFmtId="10" fontId="1" fillId="0" borderId="14" xfId="61" applyNumberFormat="1" applyFont="1" applyFill="1" applyBorder="1" applyAlignment="1" applyProtection="1">
      <alignment/>
      <protection/>
    </xf>
    <xf numFmtId="10" fontId="1" fillId="0" borderId="10" xfId="62" applyNumberFormat="1" applyFont="1" applyBorder="1" applyAlignment="1" applyProtection="1">
      <alignment/>
      <protection/>
    </xf>
    <xf numFmtId="9" fontId="1" fillId="0" borderId="13" xfId="62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1" fillId="0" borderId="10" xfId="57" applyNumberFormat="1" applyFont="1" applyBorder="1" applyAlignment="1" applyProtection="1">
      <alignment/>
      <protection/>
    </xf>
    <xf numFmtId="3" fontId="10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0" fontId="1" fillId="0" borderId="10" xfId="58" applyFont="1" applyFill="1" applyBorder="1" applyAlignment="1" applyProtection="1">
      <alignment/>
      <protection/>
    </xf>
    <xf numFmtId="3" fontId="1" fillId="0" borderId="15" xfId="58" applyNumberFormat="1" applyFont="1" applyFill="1" applyBorder="1" applyAlignment="1" applyProtection="1">
      <alignment horizontal="center"/>
      <protection locked="0"/>
    </xf>
    <xf numFmtId="3" fontId="1" fillId="0" borderId="0" xfId="58" applyNumberFormat="1" applyFont="1" applyFill="1" applyAlignment="1" applyProtection="1">
      <alignment horizontal="center" vertical="top"/>
      <protection/>
    </xf>
    <xf numFmtId="3" fontId="1" fillId="0" borderId="0" xfId="0" applyNumberFormat="1" applyFont="1" applyFill="1" applyAlignment="1" applyProtection="1">
      <alignment/>
      <protection/>
    </xf>
    <xf numFmtId="0" fontId="2" fillId="0" borderId="0" xfId="58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noro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tabSelected="1" zoomScaleSheetLayoutView="84" zoomScalePageLayoutView="0" workbookViewId="0" topLeftCell="A1">
      <selection activeCell="A4" sqref="A4"/>
    </sheetView>
  </sheetViews>
  <sheetFormatPr defaultColWidth="9.00390625" defaultRowHeight="12.75"/>
  <cols>
    <col min="1" max="1" width="46.00390625" style="20" customWidth="1"/>
    <col min="2" max="2" width="17.00390625" style="36" customWidth="1"/>
    <col min="3" max="3" width="11.375" style="20" customWidth="1"/>
    <col min="4" max="4" width="17.875" style="36" customWidth="1"/>
    <col min="5" max="5" width="11.625" style="20" customWidth="1"/>
    <col min="6" max="6" width="17.875" style="36" customWidth="1"/>
    <col min="7" max="7" width="11.625" style="20" customWidth="1"/>
    <col min="8" max="8" width="17.875" style="20" customWidth="1"/>
    <col min="9" max="9" width="12.625" style="20" customWidth="1"/>
    <col min="10" max="10" width="17.875" style="20" customWidth="1"/>
    <col min="11" max="11" width="11.00390625" style="20" customWidth="1"/>
    <col min="12" max="12" width="17.625" style="20" customWidth="1"/>
    <col min="13" max="13" width="12.125" style="20" customWidth="1"/>
    <col min="14" max="14" width="17.625" style="20" customWidth="1"/>
    <col min="15" max="15" width="14.625" style="20" customWidth="1"/>
    <col min="16" max="16" width="17.625" style="20" customWidth="1"/>
    <col min="17" max="17" width="10.625" style="20" customWidth="1"/>
    <col min="18" max="18" width="17.125" style="20" customWidth="1"/>
    <col min="19" max="19" width="12.875" style="20" customWidth="1"/>
    <col min="20" max="20" width="10.75390625" style="20" customWidth="1"/>
    <col min="21" max="16384" width="9.125" style="20" customWidth="1"/>
  </cols>
  <sheetData>
    <row r="1" spans="1:20" ht="15.75">
      <c r="A1" s="1" t="s">
        <v>73</v>
      </c>
      <c r="B1" s="75" t="s">
        <v>74</v>
      </c>
      <c r="C1" s="2"/>
      <c r="D1" s="33"/>
      <c r="E1" s="19"/>
      <c r="F1" s="33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.75">
      <c r="A2" s="3"/>
      <c r="B2" s="76" t="s">
        <v>77</v>
      </c>
      <c r="C2" s="2"/>
      <c r="D2" s="33"/>
      <c r="E2" s="19"/>
      <c r="F2" s="33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.75">
      <c r="A3" s="78"/>
      <c r="B3" s="78"/>
      <c r="C3" s="78"/>
      <c r="D3" s="34"/>
      <c r="E3" s="21"/>
      <c r="F3" s="34"/>
      <c r="G3" s="21"/>
      <c r="H3" s="21"/>
      <c r="I3" s="21"/>
      <c r="J3" s="21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3" ht="47.25" customHeight="1">
      <c r="A4" s="15"/>
      <c r="B4" s="79" t="s">
        <v>1</v>
      </c>
      <c r="C4" s="80"/>
      <c r="D4" s="79" t="s">
        <v>70</v>
      </c>
      <c r="E4" s="81"/>
      <c r="F4" s="79" t="s">
        <v>71</v>
      </c>
      <c r="G4" s="80"/>
      <c r="H4" s="79" t="s">
        <v>76</v>
      </c>
      <c r="I4" s="80"/>
      <c r="J4" s="79" t="s">
        <v>2</v>
      </c>
      <c r="K4" s="80"/>
      <c r="L4" s="84" t="s">
        <v>72</v>
      </c>
      <c r="M4" s="84"/>
      <c r="N4" s="79" t="s">
        <v>4</v>
      </c>
      <c r="O4" s="80"/>
      <c r="P4" s="82" t="s">
        <v>3</v>
      </c>
      <c r="Q4" s="83"/>
      <c r="R4" s="82" t="s">
        <v>5</v>
      </c>
      <c r="S4" s="83"/>
      <c r="T4" s="22"/>
      <c r="U4" s="23"/>
      <c r="V4" s="23"/>
      <c r="W4" s="23"/>
    </row>
    <row r="5" spans="4:23" ht="11.25" customHeight="1" hidden="1">
      <c r="D5" s="34"/>
      <c r="E5" s="21"/>
      <c r="F5" s="34"/>
      <c r="G5" s="21"/>
      <c r="H5" s="21"/>
      <c r="I5" s="21"/>
      <c r="J5" s="21"/>
      <c r="K5" s="19"/>
      <c r="L5" s="19"/>
      <c r="M5" s="19"/>
      <c r="N5" s="19"/>
      <c r="O5" s="19"/>
      <c r="P5" s="24"/>
      <c r="Q5" s="24"/>
      <c r="R5" s="19"/>
      <c r="S5" s="19"/>
      <c r="T5" s="19"/>
      <c r="U5" s="23"/>
      <c r="V5" s="23"/>
      <c r="W5" s="23"/>
    </row>
    <row r="6" spans="4:23" ht="12.75" customHeight="1" hidden="1">
      <c r="D6" s="34"/>
      <c r="E6" s="21"/>
      <c r="F6" s="34"/>
      <c r="G6" s="21"/>
      <c r="H6" s="21"/>
      <c r="I6" s="21"/>
      <c r="J6" s="21"/>
      <c r="K6" s="19"/>
      <c r="L6" s="19"/>
      <c r="M6" s="19"/>
      <c r="N6" s="19"/>
      <c r="O6" s="19"/>
      <c r="P6" s="24"/>
      <c r="Q6" s="24"/>
      <c r="R6" s="19"/>
      <c r="S6" s="19"/>
      <c r="T6" s="19"/>
      <c r="U6" s="23"/>
      <c r="V6" s="23"/>
      <c r="W6" s="23"/>
    </row>
    <row r="7" spans="1:23" ht="54" customHeight="1">
      <c r="A7" s="4"/>
      <c r="B7" s="35" t="s">
        <v>0</v>
      </c>
      <c r="C7" s="5" t="s">
        <v>6</v>
      </c>
      <c r="D7" s="35" t="s">
        <v>0</v>
      </c>
      <c r="E7" s="5" t="s">
        <v>6</v>
      </c>
      <c r="F7" s="35" t="s">
        <v>0</v>
      </c>
      <c r="G7" s="5" t="s">
        <v>6</v>
      </c>
      <c r="H7" s="5" t="s">
        <v>0</v>
      </c>
      <c r="I7" s="5" t="s">
        <v>6</v>
      </c>
      <c r="J7" s="5" t="s">
        <v>0</v>
      </c>
      <c r="K7" s="5" t="s">
        <v>6</v>
      </c>
      <c r="L7" s="5" t="s">
        <v>0</v>
      </c>
      <c r="M7" s="5" t="s">
        <v>6</v>
      </c>
      <c r="N7" s="5" t="s">
        <v>0</v>
      </c>
      <c r="O7" s="5" t="s">
        <v>6</v>
      </c>
      <c r="P7" s="5" t="s">
        <v>0</v>
      </c>
      <c r="Q7" s="5" t="s">
        <v>6</v>
      </c>
      <c r="R7" s="5" t="s">
        <v>0</v>
      </c>
      <c r="S7" s="5" t="s">
        <v>6</v>
      </c>
      <c r="T7" s="11"/>
      <c r="U7" s="23"/>
      <c r="V7" s="23"/>
      <c r="W7" s="23"/>
    </row>
    <row r="8" spans="1:23" ht="15.75">
      <c r="A8" s="4" t="s">
        <v>7</v>
      </c>
      <c r="B8" s="37"/>
      <c r="C8" s="38"/>
      <c r="D8" s="39"/>
      <c r="E8" s="40"/>
      <c r="F8" s="41"/>
      <c r="G8" s="42"/>
      <c r="H8" s="43"/>
      <c r="I8" s="40"/>
      <c r="J8" s="44"/>
      <c r="K8" s="42"/>
      <c r="L8" s="43"/>
      <c r="M8" s="40"/>
      <c r="N8" s="45"/>
      <c r="O8" s="40"/>
      <c r="P8" s="23"/>
      <c r="Q8" s="38"/>
      <c r="R8" s="43"/>
      <c r="S8" s="38"/>
      <c r="T8" s="19"/>
      <c r="U8" s="13"/>
      <c r="V8" s="23"/>
      <c r="W8" s="23"/>
    </row>
    <row r="9" spans="1:23" ht="15.75">
      <c r="A9" s="6" t="s">
        <v>8</v>
      </c>
      <c r="B9" s="46">
        <v>187901.30960999924</v>
      </c>
      <c r="C9" s="47">
        <v>0.8707025749789002</v>
      </c>
      <c r="D9" s="50">
        <v>401477</v>
      </c>
      <c r="E9" s="49">
        <v>0.97745991941276</v>
      </c>
      <c r="F9" s="48">
        <v>494363</v>
      </c>
      <c r="G9" s="49">
        <v>0.9361783113821215</v>
      </c>
      <c r="H9" s="50">
        <v>49921</v>
      </c>
      <c r="I9" s="49">
        <v>1</v>
      </c>
      <c r="J9" s="51">
        <v>1955125</v>
      </c>
      <c r="K9" s="49">
        <v>0.9268604526582365</v>
      </c>
      <c r="L9" s="50">
        <v>250994.98734815003</v>
      </c>
      <c r="M9" s="49">
        <v>1</v>
      </c>
      <c r="N9" s="52">
        <v>1841172</v>
      </c>
      <c r="O9" s="53">
        <v>0.9196075375800149</v>
      </c>
      <c r="P9" s="50">
        <v>117777</v>
      </c>
      <c r="Q9" s="49">
        <v>0.9769160583941606</v>
      </c>
      <c r="R9" s="50">
        <v>281872.43458</v>
      </c>
      <c r="S9" s="49">
        <v>1</v>
      </c>
      <c r="T9" s="19"/>
      <c r="U9" s="14"/>
      <c r="V9" s="23"/>
      <c r="W9" s="23"/>
    </row>
    <row r="10" spans="1:23" ht="15.75">
      <c r="A10" s="6" t="s">
        <v>9</v>
      </c>
      <c r="B10" s="46">
        <v>27902.932859999957</v>
      </c>
      <c r="C10" s="47">
        <v>0.12929742502109978</v>
      </c>
      <c r="D10" s="50">
        <v>9258</v>
      </c>
      <c r="E10" s="49">
        <v>0.022540080587239948</v>
      </c>
      <c r="F10" s="48">
        <v>33702</v>
      </c>
      <c r="G10" s="49">
        <v>0.06382168861787849</v>
      </c>
      <c r="H10" s="50">
        <v>0</v>
      </c>
      <c r="I10" s="49">
        <v>0</v>
      </c>
      <c r="J10" s="51">
        <v>154281</v>
      </c>
      <c r="K10" s="49">
        <v>0.0731395473417635</v>
      </c>
      <c r="L10" s="50">
        <v>0</v>
      </c>
      <c r="M10" s="49">
        <v>0</v>
      </c>
      <c r="N10" s="52">
        <v>160956</v>
      </c>
      <c r="O10" s="53">
        <v>0.08039246241998514</v>
      </c>
      <c r="P10" s="50">
        <v>2783</v>
      </c>
      <c r="Q10" s="49">
        <v>0.023083941605839417</v>
      </c>
      <c r="R10" s="50">
        <v>0</v>
      </c>
      <c r="S10" s="49">
        <v>0</v>
      </c>
      <c r="T10" s="19"/>
      <c r="U10" s="14"/>
      <c r="V10" s="23"/>
      <c r="W10" s="23"/>
    </row>
    <row r="11" spans="1:23" s="27" customFormat="1" ht="15.75">
      <c r="A11" s="4" t="s">
        <v>10</v>
      </c>
      <c r="B11" s="37">
        <v>215804.24246999918</v>
      </c>
      <c r="C11" s="69">
        <v>1</v>
      </c>
      <c r="D11" s="43">
        <v>410735</v>
      </c>
      <c r="E11" s="49">
        <v>1</v>
      </c>
      <c r="F11" s="70">
        <v>528065</v>
      </c>
      <c r="G11" s="49">
        <v>1</v>
      </c>
      <c r="H11" s="43">
        <v>49921</v>
      </c>
      <c r="I11" s="49">
        <v>1</v>
      </c>
      <c r="J11" s="44">
        <v>2109406</v>
      </c>
      <c r="K11" s="49">
        <v>1</v>
      </c>
      <c r="L11" s="43">
        <v>250994.98734815003</v>
      </c>
      <c r="M11" s="49">
        <v>1</v>
      </c>
      <c r="N11" s="56">
        <v>2002128</v>
      </c>
      <c r="O11" s="53">
        <v>1</v>
      </c>
      <c r="P11" s="43">
        <v>120560</v>
      </c>
      <c r="Q11" s="49">
        <v>1</v>
      </c>
      <c r="R11" s="43">
        <v>281872.43458</v>
      </c>
      <c r="S11" s="49">
        <v>1</v>
      </c>
      <c r="T11" s="25"/>
      <c r="U11" s="13"/>
      <c r="V11" s="26"/>
      <c r="W11" s="26"/>
    </row>
    <row r="12" spans="1:23" ht="15.75">
      <c r="A12" s="4" t="s">
        <v>11</v>
      </c>
      <c r="B12" s="54"/>
      <c r="C12" s="38"/>
      <c r="D12" s="55"/>
      <c r="E12" s="38"/>
      <c r="F12" s="45"/>
      <c r="G12" s="42"/>
      <c r="H12" s="55"/>
      <c r="I12" s="38"/>
      <c r="J12" s="56"/>
      <c r="K12" s="42"/>
      <c r="L12" s="55"/>
      <c r="M12" s="38"/>
      <c r="N12" s="45"/>
      <c r="O12" s="40"/>
      <c r="P12" s="40"/>
      <c r="Q12" s="40"/>
      <c r="R12" s="55"/>
      <c r="S12" s="38"/>
      <c r="T12" s="19"/>
      <c r="U12" s="13"/>
      <c r="V12" s="23"/>
      <c r="W12" s="23"/>
    </row>
    <row r="13" spans="1:23" ht="15.75">
      <c r="A13" s="6" t="s">
        <v>12</v>
      </c>
      <c r="B13" s="61">
        <v>182850.24246999918</v>
      </c>
      <c r="C13" s="68">
        <v>0.8472967925800569</v>
      </c>
      <c r="D13" s="57">
        <v>377686</v>
      </c>
      <c r="E13" s="49">
        <v>0.9195369277027767</v>
      </c>
      <c r="F13" s="39">
        <v>528065</v>
      </c>
      <c r="G13" s="49">
        <v>1</v>
      </c>
      <c r="H13" s="57">
        <v>44785</v>
      </c>
      <c r="I13" s="49">
        <v>0.8971174455639911</v>
      </c>
      <c r="J13" s="52">
        <v>1444294</v>
      </c>
      <c r="K13" s="49">
        <v>0.684692278300147</v>
      </c>
      <c r="L13" s="57">
        <v>245559.42976681198</v>
      </c>
      <c r="M13" s="49">
        <v>0.9783439596194067</v>
      </c>
      <c r="N13" s="52">
        <v>1685348</v>
      </c>
      <c r="O13" s="53">
        <v>0.8417783478379005</v>
      </c>
      <c r="P13" s="57">
        <v>79159</v>
      </c>
      <c r="Q13" s="49">
        <v>0.6565942269409423</v>
      </c>
      <c r="R13" s="57">
        <v>105409.64067</v>
      </c>
      <c r="S13" s="49">
        <v>0.3739622174373458</v>
      </c>
      <c r="T13" s="24"/>
      <c r="U13" s="14"/>
      <c r="V13" s="23"/>
      <c r="W13" s="23"/>
    </row>
    <row r="14" spans="1:23" ht="15.75">
      <c r="A14" s="6" t="s">
        <v>13</v>
      </c>
      <c r="B14" s="61">
        <v>32952</v>
      </c>
      <c r="C14" s="68">
        <v>0.15269393976154544</v>
      </c>
      <c r="D14" s="57">
        <v>33049</v>
      </c>
      <c r="E14" s="49">
        <v>0.08046307229722327</v>
      </c>
      <c r="F14" s="52">
        <v>0</v>
      </c>
      <c r="G14" s="49">
        <v>0</v>
      </c>
      <c r="H14" s="57">
        <v>5136</v>
      </c>
      <c r="I14" s="49">
        <v>0.1028825544360089</v>
      </c>
      <c r="J14" s="52">
        <v>665112</v>
      </c>
      <c r="K14" s="49">
        <v>0.31530772169985294</v>
      </c>
      <c r="L14" s="57">
        <v>5279.67754462172</v>
      </c>
      <c r="M14" s="49">
        <v>0.02103499197495282</v>
      </c>
      <c r="N14" s="52">
        <v>316780</v>
      </c>
      <c r="O14" s="53">
        <v>0.15822165216209952</v>
      </c>
      <c r="P14" s="57">
        <v>41399</v>
      </c>
      <c r="Q14" s="49">
        <v>0.34338918380889183</v>
      </c>
      <c r="R14" s="57">
        <v>176336.00825</v>
      </c>
      <c r="S14" s="49">
        <v>0.6255879845531791</v>
      </c>
      <c r="T14" s="19"/>
      <c r="U14" s="14"/>
      <c r="V14" s="23"/>
      <c r="W14" s="23"/>
    </row>
    <row r="15" spans="1:23" ht="15.75">
      <c r="A15" s="6" t="s">
        <v>14</v>
      </c>
      <c r="B15" s="61">
        <v>2</v>
      </c>
      <c r="C15" s="68">
        <v>9.267658397763136E-06</v>
      </c>
      <c r="D15" s="52">
        <v>0</v>
      </c>
      <c r="E15" s="47">
        <v>0</v>
      </c>
      <c r="F15" s="52">
        <v>0</v>
      </c>
      <c r="G15" s="49">
        <v>0</v>
      </c>
      <c r="H15" s="57">
        <v>0</v>
      </c>
      <c r="I15" s="47" t="s">
        <v>75</v>
      </c>
      <c r="J15" s="52">
        <v>0</v>
      </c>
      <c r="K15" s="49">
        <v>0</v>
      </c>
      <c r="L15" s="57">
        <v>155.88003671634</v>
      </c>
      <c r="M15" s="49"/>
      <c r="N15" s="52"/>
      <c r="O15" s="49">
        <v>0</v>
      </c>
      <c r="P15" s="57">
        <v>2</v>
      </c>
      <c r="Q15" s="49" t="s">
        <v>75</v>
      </c>
      <c r="R15" s="57">
        <v>126.78566</v>
      </c>
      <c r="S15" s="49">
        <v>0.00044979800947515553</v>
      </c>
      <c r="T15" s="28"/>
      <c r="U15" s="14"/>
      <c r="V15" s="23"/>
      <c r="W15" s="23"/>
    </row>
    <row r="16" spans="1:23" s="27" customFormat="1" ht="15.75">
      <c r="A16" s="4" t="s">
        <v>10</v>
      </c>
      <c r="B16" s="71">
        <v>215804.24246999918</v>
      </c>
      <c r="C16" s="68">
        <v>1</v>
      </c>
      <c r="D16" s="55">
        <v>410735</v>
      </c>
      <c r="E16" s="49">
        <v>1</v>
      </c>
      <c r="F16" s="56">
        <v>528065</v>
      </c>
      <c r="G16" s="49">
        <v>1</v>
      </c>
      <c r="H16" s="55">
        <v>49921</v>
      </c>
      <c r="I16" s="49">
        <v>1</v>
      </c>
      <c r="J16" s="56">
        <v>2109406</v>
      </c>
      <c r="K16" s="49">
        <v>1</v>
      </c>
      <c r="L16" s="55">
        <v>250994.98734815005</v>
      </c>
      <c r="M16" s="49">
        <v>1</v>
      </c>
      <c r="N16" s="56">
        <v>2002128</v>
      </c>
      <c r="O16" s="53">
        <v>1</v>
      </c>
      <c r="P16" s="55">
        <v>120560</v>
      </c>
      <c r="Q16" s="49">
        <v>1</v>
      </c>
      <c r="R16" s="55">
        <v>281872.43458</v>
      </c>
      <c r="S16" s="49">
        <v>1</v>
      </c>
      <c r="T16" s="12"/>
      <c r="U16" s="13"/>
      <c r="V16" s="26"/>
      <c r="W16" s="26"/>
    </row>
    <row r="17" spans="1:23" s="27" customFormat="1" ht="15.75">
      <c r="A17" s="4" t="s">
        <v>12</v>
      </c>
      <c r="B17" s="54"/>
      <c r="C17" s="49"/>
      <c r="D17" s="55"/>
      <c r="E17" s="49"/>
      <c r="F17" s="72"/>
      <c r="G17" s="49"/>
      <c r="H17" s="55"/>
      <c r="I17" s="49"/>
      <c r="J17" s="56"/>
      <c r="K17" s="42"/>
      <c r="L17" s="55"/>
      <c r="M17" s="49"/>
      <c r="N17" s="56">
        <v>1685348</v>
      </c>
      <c r="O17" s="58"/>
      <c r="P17" s="40"/>
      <c r="Q17" s="40"/>
      <c r="R17" s="55"/>
      <c r="S17" s="49"/>
      <c r="T17" s="25"/>
      <c r="U17" s="13"/>
      <c r="V17" s="26"/>
      <c r="W17" s="26"/>
    </row>
    <row r="18" spans="1:23" s="27" customFormat="1" ht="15.75">
      <c r="A18" s="4" t="s">
        <v>15</v>
      </c>
      <c r="B18" s="54"/>
      <c r="C18" s="49"/>
      <c r="D18" s="55">
        <v>377686</v>
      </c>
      <c r="E18" s="49">
        <v>1</v>
      </c>
      <c r="F18" s="56">
        <v>528065</v>
      </c>
      <c r="G18" s="49">
        <v>1</v>
      </c>
      <c r="H18" s="55">
        <v>44785</v>
      </c>
      <c r="I18" s="49">
        <v>1</v>
      </c>
      <c r="J18" s="56">
        <v>1444294</v>
      </c>
      <c r="K18" s="49">
        <v>1</v>
      </c>
      <c r="L18" s="55">
        <v>245559.42976681198</v>
      </c>
      <c r="M18" s="49">
        <v>1</v>
      </c>
      <c r="N18" s="56">
        <v>1685348</v>
      </c>
      <c r="O18" s="53"/>
      <c r="P18" s="55">
        <v>79159</v>
      </c>
      <c r="Q18" s="49">
        <v>1</v>
      </c>
      <c r="R18" s="55">
        <v>105409.64067000023</v>
      </c>
      <c r="S18" s="49">
        <v>1</v>
      </c>
      <c r="T18" s="25"/>
      <c r="U18" s="13"/>
      <c r="V18" s="26"/>
      <c r="W18" s="26"/>
    </row>
    <row r="19" spans="1:23" ht="15.75">
      <c r="A19" s="6" t="s">
        <v>16</v>
      </c>
      <c r="B19" s="59">
        <v>55967</v>
      </c>
      <c r="C19" s="47">
        <v>0.9999986739421513</v>
      </c>
      <c r="D19" s="57">
        <v>135995</v>
      </c>
      <c r="E19" s="49">
        <v>0.3600742415657451</v>
      </c>
      <c r="F19" s="52">
        <v>80281</v>
      </c>
      <c r="G19" s="49">
        <v>0.1520286328387604</v>
      </c>
      <c r="H19" s="57">
        <v>7532</v>
      </c>
      <c r="I19" s="49">
        <v>0.16818131070670983</v>
      </c>
      <c r="J19" s="52">
        <v>454143</v>
      </c>
      <c r="K19" s="49">
        <v>0.31443944238499916</v>
      </c>
      <c r="L19" s="57">
        <v>3617.5265069551397</v>
      </c>
      <c r="M19" s="49">
        <v>0.014731775971260453</v>
      </c>
      <c r="N19" s="52">
        <v>767731</v>
      </c>
      <c r="O19" s="53">
        <v>0.45553262590278093</v>
      </c>
      <c r="P19" s="57">
        <v>24343</v>
      </c>
      <c r="Q19" s="49">
        <v>0.30752030722975277</v>
      </c>
      <c r="R19" s="57">
        <v>6915.19162</v>
      </c>
      <c r="S19" s="49">
        <v>0.06560302811057846</v>
      </c>
      <c r="T19" s="29"/>
      <c r="U19" s="14"/>
      <c r="V19" s="23"/>
      <c r="W19" s="23"/>
    </row>
    <row r="20" spans="1:23" ht="15.75">
      <c r="A20" s="6" t="s">
        <v>17</v>
      </c>
      <c r="B20" s="59">
        <v>37904</v>
      </c>
      <c r="C20" s="60">
        <v>0.20729532259832267</v>
      </c>
      <c r="D20" s="57">
        <v>75272</v>
      </c>
      <c r="E20" s="49">
        <v>0.1992978294138517</v>
      </c>
      <c r="F20" s="52">
        <v>30367</v>
      </c>
      <c r="G20" s="42">
        <v>0.05750617821669681</v>
      </c>
      <c r="H20" s="57">
        <v>1069</v>
      </c>
      <c r="I20" s="49">
        <v>0.023869599196159427</v>
      </c>
      <c r="J20" s="52">
        <v>372488</v>
      </c>
      <c r="K20" s="42">
        <v>0.2579031692993255</v>
      </c>
      <c r="L20" s="57">
        <v>1573.10996565684</v>
      </c>
      <c r="M20" s="49">
        <v>0.006406229103686613</v>
      </c>
      <c r="N20" s="52">
        <v>146465</v>
      </c>
      <c r="O20" s="58">
        <v>0.08690490035292414</v>
      </c>
      <c r="P20" s="57">
        <v>15405</v>
      </c>
      <c r="Q20" s="49">
        <v>0.19460831996361752</v>
      </c>
      <c r="R20" s="57">
        <v>5529.79141</v>
      </c>
      <c r="S20" s="49">
        <v>0.0524600157523712</v>
      </c>
      <c r="T20" s="30"/>
      <c r="U20" s="14"/>
      <c r="V20" s="23"/>
      <c r="W20" s="23"/>
    </row>
    <row r="21" spans="1:23" ht="15.75">
      <c r="A21" s="6" t="s">
        <v>18</v>
      </c>
      <c r="B21" s="59">
        <v>6314</v>
      </c>
      <c r="C21" s="60">
        <v>0.03453099057845634</v>
      </c>
      <c r="D21" s="57">
        <v>666</v>
      </c>
      <c r="E21" s="49">
        <v>0.0017633695715488528</v>
      </c>
      <c r="F21" s="52">
        <v>4723</v>
      </c>
      <c r="G21" s="42">
        <v>0.00894397470008427</v>
      </c>
      <c r="H21" s="57">
        <v>320</v>
      </c>
      <c r="I21" s="49">
        <v>0.007145249525510774</v>
      </c>
      <c r="J21" s="52">
        <v>0</v>
      </c>
      <c r="K21" s="47">
        <v>0</v>
      </c>
      <c r="L21" s="57">
        <v>0</v>
      </c>
      <c r="M21" s="49">
        <v>0</v>
      </c>
      <c r="N21" s="52">
        <v>8334</v>
      </c>
      <c r="O21" s="58">
        <v>0.004944972789002628</v>
      </c>
      <c r="P21" s="57">
        <v>9</v>
      </c>
      <c r="Q21" s="49">
        <v>0.00011369522101087684</v>
      </c>
      <c r="R21" s="57">
        <v>114.35421</v>
      </c>
      <c r="S21" s="49">
        <v>0.0010848553251215608</v>
      </c>
      <c r="T21" s="19"/>
      <c r="U21" s="14"/>
      <c r="V21" s="23"/>
      <c r="W21" s="23"/>
    </row>
    <row r="22" spans="1:23" ht="15.75">
      <c r="A22" s="6" t="s">
        <v>19</v>
      </c>
      <c r="B22" s="59">
        <v>881</v>
      </c>
      <c r="C22" s="60">
        <v>0.004818150570101368</v>
      </c>
      <c r="D22" s="57">
        <v>28811</v>
      </c>
      <c r="E22" s="49">
        <v>0.07628294403287388</v>
      </c>
      <c r="F22" s="52">
        <v>7409</v>
      </c>
      <c r="G22" s="42">
        <v>0.014030469733839585</v>
      </c>
      <c r="H22" s="57">
        <v>342</v>
      </c>
      <c r="I22" s="49">
        <v>0.007636485430389639</v>
      </c>
      <c r="J22" s="52">
        <v>0</v>
      </c>
      <c r="K22" s="47">
        <v>0</v>
      </c>
      <c r="L22" s="57">
        <v>154.111999274622</v>
      </c>
      <c r="M22" s="49">
        <v>0.0006275955251279487</v>
      </c>
      <c r="N22" s="52">
        <v>4618</v>
      </c>
      <c r="O22" s="58">
        <v>0.002740086913800592</v>
      </c>
      <c r="P22" s="57">
        <v>664</v>
      </c>
      <c r="Q22" s="49">
        <v>0.008388180750135803</v>
      </c>
      <c r="R22" s="57">
        <v>153.30491</v>
      </c>
      <c r="S22" s="49">
        <v>0.0014543727596979738</v>
      </c>
      <c r="T22" s="19"/>
      <c r="U22" s="14"/>
      <c r="V22" s="23"/>
      <c r="W22" s="23"/>
    </row>
    <row r="23" spans="1:23" ht="15.75">
      <c r="A23" s="6" t="s">
        <v>20</v>
      </c>
      <c r="B23" s="59">
        <v>2100</v>
      </c>
      <c r="C23" s="60">
        <v>0.011484808396382376</v>
      </c>
      <c r="D23" s="57">
        <v>3797</v>
      </c>
      <c r="E23" s="49">
        <v>0.010053324719475967</v>
      </c>
      <c r="F23" s="52">
        <v>19766</v>
      </c>
      <c r="G23" s="42">
        <v>0.03743099807788814</v>
      </c>
      <c r="H23" s="57">
        <v>205</v>
      </c>
      <c r="I23" s="49">
        <v>0.00457742547728034</v>
      </c>
      <c r="J23" s="52">
        <v>0</v>
      </c>
      <c r="K23" s="47">
        <v>0</v>
      </c>
      <c r="L23" s="57">
        <v>155.242738574185</v>
      </c>
      <c r="M23" s="49">
        <v>0.0006322002731542688</v>
      </c>
      <c r="N23" s="52">
        <v>31418</v>
      </c>
      <c r="O23" s="58">
        <v>0.018641847262405153</v>
      </c>
      <c r="P23" s="57">
        <v>0</v>
      </c>
      <c r="Q23" s="49">
        <v>0</v>
      </c>
      <c r="R23" s="57">
        <v>622.70846</v>
      </c>
      <c r="S23" s="49">
        <v>0.005907509560244843</v>
      </c>
      <c r="T23" s="19"/>
      <c r="U23" s="14"/>
      <c r="V23" s="23"/>
      <c r="W23" s="23"/>
    </row>
    <row r="24" spans="1:23" ht="15.75">
      <c r="A24" s="6" t="s">
        <v>21</v>
      </c>
      <c r="B24" s="59">
        <v>421</v>
      </c>
      <c r="C24" s="60">
        <v>0.002302430635655705</v>
      </c>
      <c r="D24" s="57">
        <v>3358</v>
      </c>
      <c r="E24" s="49">
        <v>0.008890983515406979</v>
      </c>
      <c r="F24" s="52">
        <v>11027</v>
      </c>
      <c r="G24" s="42">
        <v>0.020881899008644768</v>
      </c>
      <c r="H24" s="57">
        <v>295</v>
      </c>
      <c r="I24" s="49">
        <v>0.0065870269063302445</v>
      </c>
      <c r="J24" s="52">
        <v>0</v>
      </c>
      <c r="K24" s="47">
        <v>0</v>
      </c>
      <c r="L24" s="57">
        <v>0</v>
      </c>
      <c r="M24" s="49">
        <v>0</v>
      </c>
      <c r="N24" s="52">
        <v>5066</v>
      </c>
      <c r="O24" s="58">
        <v>0.0030059073852996532</v>
      </c>
      <c r="P24" s="57">
        <v>712</v>
      </c>
      <c r="Q24" s="49">
        <v>0.008994555262193813</v>
      </c>
      <c r="R24" s="57">
        <v>28.70586</v>
      </c>
      <c r="S24" s="49">
        <v>0.00027232670387206565</v>
      </c>
      <c r="T24" s="19"/>
      <c r="U24" s="14"/>
      <c r="V24" s="23"/>
      <c r="W24" s="23"/>
    </row>
    <row r="25" spans="1:23" ht="15.75">
      <c r="A25" s="6" t="s">
        <v>22</v>
      </c>
      <c r="B25" s="59">
        <v>170</v>
      </c>
      <c r="C25" s="60">
        <v>0.0009297225844690496</v>
      </c>
      <c r="D25" s="57">
        <v>16612</v>
      </c>
      <c r="E25" s="49">
        <v>0.04398362661046478</v>
      </c>
      <c r="F25" s="52">
        <v>3909</v>
      </c>
      <c r="G25" s="42">
        <v>0.007402497798566465</v>
      </c>
      <c r="H25" s="57">
        <v>775</v>
      </c>
      <c r="I25" s="49">
        <v>0.017304901194596406</v>
      </c>
      <c r="J25" s="52">
        <v>13251</v>
      </c>
      <c r="K25" s="42">
        <v>0.009174724813645976</v>
      </c>
      <c r="L25" s="57">
        <v>0</v>
      </c>
      <c r="M25" s="49">
        <v>0</v>
      </c>
      <c r="N25" s="52">
        <v>28740</v>
      </c>
      <c r="O25" s="58">
        <v>0.017052857926078174</v>
      </c>
      <c r="P25" s="57">
        <v>1288</v>
      </c>
      <c r="Q25" s="49">
        <v>0.01627104940688993</v>
      </c>
      <c r="R25" s="57">
        <v>393.32911</v>
      </c>
      <c r="S25" s="49">
        <v>0.0037314339324177413</v>
      </c>
      <c r="T25" s="19"/>
      <c r="U25" s="14"/>
      <c r="V25" s="23"/>
      <c r="W25" s="23"/>
    </row>
    <row r="26" spans="1:23" ht="15.75">
      <c r="A26" s="6" t="s">
        <v>23</v>
      </c>
      <c r="B26" s="59">
        <v>145</v>
      </c>
      <c r="C26" s="60">
        <v>0.000792998674988307</v>
      </c>
      <c r="D26" s="57">
        <v>1556</v>
      </c>
      <c r="E26" s="49">
        <v>0.004119824404399422</v>
      </c>
      <c r="F26" s="52">
        <v>592</v>
      </c>
      <c r="G26" s="42">
        <v>0.0011210741101947677</v>
      </c>
      <c r="H26" s="57">
        <v>753</v>
      </c>
      <c r="I26" s="49">
        <v>0.01681366528971754</v>
      </c>
      <c r="J26" s="52">
        <v>4922</v>
      </c>
      <c r="K26" s="42">
        <v>0.0034078934067440564</v>
      </c>
      <c r="L26" s="57">
        <v>0</v>
      </c>
      <c r="M26" s="49">
        <v>0</v>
      </c>
      <c r="N26" s="52">
        <v>22495</v>
      </c>
      <c r="O26" s="58">
        <v>0.013347391755293269</v>
      </c>
      <c r="P26" s="57">
        <v>456</v>
      </c>
      <c r="Q26" s="49">
        <v>0.005760557864551093</v>
      </c>
      <c r="R26" s="57">
        <v>0</v>
      </c>
      <c r="S26" s="49">
        <v>0</v>
      </c>
      <c r="T26" s="19"/>
      <c r="U26" s="14"/>
      <c r="V26" s="23"/>
      <c r="W26" s="23"/>
    </row>
    <row r="27" spans="1:23" ht="15.75">
      <c r="A27" s="6" t="s">
        <v>24</v>
      </c>
      <c r="B27" s="59">
        <v>8032</v>
      </c>
      <c r="C27" s="60">
        <v>0.043926657637972974</v>
      </c>
      <c r="D27" s="57">
        <v>5923</v>
      </c>
      <c r="E27" s="49">
        <v>0.015682339297723506</v>
      </c>
      <c r="F27" s="52">
        <v>2488</v>
      </c>
      <c r="G27" s="42">
        <v>0.004711541192845578</v>
      </c>
      <c r="H27" s="57">
        <v>3773</v>
      </c>
      <c r="I27" s="49">
        <v>0.08424695768672547</v>
      </c>
      <c r="J27" s="52">
        <v>63482</v>
      </c>
      <c r="K27" s="42">
        <v>0.04395365486528366</v>
      </c>
      <c r="L27" s="57">
        <v>1735.06180344949</v>
      </c>
      <c r="M27" s="49">
        <v>0.007065751069291611</v>
      </c>
      <c r="N27" s="52">
        <v>520595</v>
      </c>
      <c r="O27" s="58">
        <v>0.3088946615179773</v>
      </c>
      <c r="P27" s="57">
        <v>5809</v>
      </c>
      <c r="Q27" s="49">
        <v>0.07338394876135373</v>
      </c>
      <c r="R27" s="57">
        <v>72.99766</v>
      </c>
      <c r="S27" s="49">
        <v>0.0006925140768530792</v>
      </c>
      <c r="T27" s="19"/>
      <c r="U27" s="14"/>
      <c r="V27" s="23"/>
      <c r="W27" s="23"/>
    </row>
    <row r="28" spans="1:23" ht="15.75">
      <c r="A28" s="6" t="s">
        <v>25</v>
      </c>
      <c r="B28" s="59">
        <v>718</v>
      </c>
      <c r="C28" s="60">
        <v>0.0039267106802869265</v>
      </c>
      <c r="D28" s="57">
        <v>697</v>
      </c>
      <c r="E28" s="49">
        <v>0.0018454483353897153</v>
      </c>
      <c r="F28" s="52">
        <v>15747</v>
      </c>
      <c r="G28" s="49">
        <v>0.029820192589927377</v>
      </c>
      <c r="H28" s="57">
        <v>60</v>
      </c>
      <c r="I28" s="49">
        <v>0.00133973428603327</v>
      </c>
      <c r="J28" s="52">
        <v>8834</v>
      </c>
      <c r="K28" s="49">
        <v>0.0061164832090973165</v>
      </c>
      <c r="L28" s="57">
        <v>542.820880717764</v>
      </c>
      <c r="M28" s="49">
        <v>0.002210547895608152</v>
      </c>
      <c r="N28" s="52">
        <v>8829</v>
      </c>
      <c r="O28" s="53">
        <v>0.0052386806760384205</v>
      </c>
      <c r="P28" s="57">
        <v>2650</v>
      </c>
      <c r="Q28" s="49">
        <v>0.03347692618653596</v>
      </c>
      <c r="R28" s="57">
        <v>4670.59393999999</v>
      </c>
      <c r="S28" s="49">
        <v>0.04430898265389163</v>
      </c>
      <c r="T28" s="19"/>
      <c r="U28" s="14"/>
      <c r="V28" s="23"/>
      <c r="W28" s="23"/>
    </row>
    <row r="29" spans="1:23" ht="15.75">
      <c r="A29" s="6" t="s">
        <v>26</v>
      </c>
      <c r="B29" s="59">
        <v>44104</v>
      </c>
      <c r="C29" s="47"/>
      <c r="D29" s="57">
        <v>145042</v>
      </c>
      <c r="E29" s="49">
        <v>0.38402800209698</v>
      </c>
      <c r="F29" s="52">
        <v>253809</v>
      </c>
      <c r="G29" s="49">
        <v>0.48063969397706724</v>
      </c>
      <c r="H29" s="57">
        <v>13198</v>
      </c>
      <c r="I29" s="49">
        <v>0.29469688511778497</v>
      </c>
      <c r="J29" s="52">
        <v>556358</v>
      </c>
      <c r="K29" s="49">
        <v>0.3852110442887667</v>
      </c>
      <c r="L29" s="57">
        <v>5948.81300202533</v>
      </c>
      <c r="M29" s="49">
        <v>0.02422555308779809</v>
      </c>
      <c r="N29" s="52">
        <v>442755</v>
      </c>
      <c r="O29" s="53">
        <v>0.2627083545950154</v>
      </c>
      <c r="P29" s="57">
        <v>11272</v>
      </c>
      <c r="Q29" s="49">
        <v>0.14239694791495597</v>
      </c>
      <c r="R29" s="57">
        <v>10538.72258</v>
      </c>
      <c r="S29" s="49">
        <v>0.09997873546493684</v>
      </c>
      <c r="T29" s="29"/>
      <c r="U29" s="14"/>
      <c r="V29" s="23"/>
      <c r="W29" s="23"/>
    </row>
    <row r="30" spans="1:23" ht="15.75">
      <c r="A30" s="6" t="s">
        <v>27</v>
      </c>
      <c r="B30" s="59">
        <v>18782</v>
      </c>
      <c r="C30" s="60">
        <v>0.10271793871469229</v>
      </c>
      <c r="D30" s="57">
        <v>59294</v>
      </c>
      <c r="E30" s="49">
        <v>0.15699284590903556</v>
      </c>
      <c r="F30" s="52">
        <v>151392</v>
      </c>
      <c r="G30" s="42">
        <v>0.2866919792071052</v>
      </c>
      <c r="H30" s="57">
        <v>8142</v>
      </c>
      <c r="I30" s="49">
        <v>0.18180194261471475</v>
      </c>
      <c r="J30" s="52">
        <v>259047</v>
      </c>
      <c r="K30" s="42">
        <v>0.17935891168972523</v>
      </c>
      <c r="L30" s="57">
        <v>4928.03120510028</v>
      </c>
      <c r="M30" s="49">
        <v>0.020068588731371604</v>
      </c>
      <c r="N30" s="52">
        <v>0</v>
      </c>
      <c r="O30" s="49">
        <v>0</v>
      </c>
      <c r="P30" s="57">
        <v>3400</v>
      </c>
      <c r="Q30" s="49">
        <v>0.04295152793744236</v>
      </c>
      <c r="R30" s="57">
        <v>4431.86558</v>
      </c>
      <c r="S30" s="49">
        <v>0.042044214853882114</v>
      </c>
      <c r="T30" s="19"/>
      <c r="U30" s="14"/>
      <c r="V30" s="23"/>
      <c r="W30" s="23"/>
    </row>
    <row r="31" spans="1:23" ht="15.75">
      <c r="A31" s="7" t="s">
        <v>28</v>
      </c>
      <c r="B31" s="59">
        <v>10493</v>
      </c>
      <c r="C31" s="60">
        <v>0.057385759287257275</v>
      </c>
      <c r="D31" s="57">
        <v>14300</v>
      </c>
      <c r="E31" s="49">
        <v>0.037862139449172064</v>
      </c>
      <c r="F31" s="52">
        <v>2203</v>
      </c>
      <c r="G31" s="42">
        <v>0.0041718349066876236</v>
      </c>
      <c r="H31" s="57">
        <v>2133</v>
      </c>
      <c r="I31" s="49">
        <v>0.047627553868482754</v>
      </c>
      <c r="J31" s="52">
        <v>88055</v>
      </c>
      <c r="K31" s="42">
        <v>0.06096750384616982</v>
      </c>
      <c r="L31" s="57">
        <v>360.519591350035</v>
      </c>
      <c r="M31" s="49">
        <v>0.001468156167704052</v>
      </c>
      <c r="N31" s="52">
        <v>0</v>
      </c>
      <c r="O31" s="49">
        <v>0</v>
      </c>
      <c r="P31" s="57">
        <v>1218</v>
      </c>
      <c r="Q31" s="49">
        <v>0.015386753243471999</v>
      </c>
      <c r="R31" s="57">
        <v>3574.6835</v>
      </c>
      <c r="S31" s="49">
        <v>0.033912301353830165</v>
      </c>
      <c r="T31" s="19"/>
      <c r="U31" s="15"/>
      <c r="V31" s="23"/>
      <c r="W31" s="23"/>
    </row>
    <row r="32" spans="1:23" ht="15.75">
      <c r="A32" s="6" t="s">
        <v>29</v>
      </c>
      <c r="B32" s="59">
        <v>6417</v>
      </c>
      <c r="C32" s="60">
        <v>0.035094293085517</v>
      </c>
      <c r="D32" s="57">
        <v>28947</v>
      </c>
      <c r="E32" s="49">
        <v>0.0766430315129499</v>
      </c>
      <c r="F32" s="52">
        <v>90946</v>
      </c>
      <c r="G32" s="42">
        <v>0.17222501017867117</v>
      </c>
      <c r="H32" s="57">
        <v>2741</v>
      </c>
      <c r="I32" s="49">
        <v>0.06120352796695322</v>
      </c>
      <c r="J32" s="52">
        <v>161576</v>
      </c>
      <c r="K32" s="42">
        <v>0.11187195958717547</v>
      </c>
      <c r="L32" s="57">
        <v>484.703055160968</v>
      </c>
      <c r="M32" s="49">
        <v>0.0019738727021041363</v>
      </c>
      <c r="N32" s="52">
        <v>124149</v>
      </c>
      <c r="O32" s="49">
        <v>0.07366371811637715</v>
      </c>
      <c r="P32" s="57">
        <v>3765</v>
      </c>
      <c r="Q32" s="49">
        <v>0.04756250078955015</v>
      </c>
      <c r="R32" s="57">
        <v>2252.34226</v>
      </c>
      <c r="S32" s="49">
        <v>0.021367516725071433</v>
      </c>
      <c r="T32" s="19"/>
      <c r="U32" s="14"/>
      <c r="V32" s="23"/>
      <c r="W32" s="23"/>
    </row>
    <row r="33" spans="1:23" ht="15.75">
      <c r="A33" s="6" t="s">
        <v>30</v>
      </c>
      <c r="B33" s="59">
        <v>2848</v>
      </c>
      <c r="C33" s="60">
        <v>0.015575587768046194</v>
      </c>
      <c r="D33" s="57">
        <v>3029</v>
      </c>
      <c r="E33" s="49">
        <v>0.008019889537870082</v>
      </c>
      <c r="F33" s="52">
        <v>248</v>
      </c>
      <c r="G33" s="42">
        <v>0.00046963915427078104</v>
      </c>
      <c r="H33" s="57">
        <v>110</v>
      </c>
      <c r="I33" s="49">
        <v>0.0024561795243943285</v>
      </c>
      <c r="J33" s="52">
        <v>0</v>
      </c>
      <c r="K33" s="49" t="s">
        <v>75</v>
      </c>
      <c r="L33" s="52">
        <v>0</v>
      </c>
      <c r="M33" s="49">
        <v>0</v>
      </c>
      <c r="N33" s="52">
        <v>0</v>
      </c>
      <c r="O33" s="49">
        <v>0</v>
      </c>
      <c r="P33" s="57">
        <v>567</v>
      </c>
      <c r="Q33" s="49">
        <v>0.007162798923685241</v>
      </c>
      <c r="R33" s="57">
        <v>212.33269</v>
      </c>
      <c r="S33" s="49">
        <v>0.002014357402704156</v>
      </c>
      <c r="T33" s="19"/>
      <c r="U33" s="14"/>
      <c r="V33" s="23"/>
      <c r="W33" s="23"/>
    </row>
    <row r="34" spans="1:23" ht="15.75">
      <c r="A34" s="6" t="s">
        <v>31</v>
      </c>
      <c r="B34" s="59">
        <v>2817</v>
      </c>
      <c r="C34" s="60">
        <v>0.015406050120290074</v>
      </c>
      <c r="D34" s="57">
        <v>2726</v>
      </c>
      <c r="E34" s="49">
        <v>0.007217635813877136</v>
      </c>
      <c r="F34" s="52">
        <v>6232</v>
      </c>
      <c r="G34" s="42">
        <v>0.011801577457320595</v>
      </c>
      <c r="H34" s="57">
        <v>0</v>
      </c>
      <c r="I34" s="49">
        <v>0</v>
      </c>
      <c r="J34" s="52">
        <v>5273</v>
      </c>
      <c r="K34" s="42">
        <v>0.0036509187187650158</v>
      </c>
      <c r="L34" s="57">
        <v>0</v>
      </c>
      <c r="M34" s="49">
        <v>0</v>
      </c>
      <c r="N34" s="52">
        <v>13105</v>
      </c>
      <c r="O34" s="49">
        <v>0.007775842140614283</v>
      </c>
      <c r="P34" s="57">
        <v>577</v>
      </c>
      <c r="Q34" s="49">
        <v>0.0072891269470306596</v>
      </c>
      <c r="R34" s="57">
        <v>67.49855</v>
      </c>
      <c r="S34" s="49">
        <v>0.0006403451294489632</v>
      </c>
      <c r="T34" s="19"/>
      <c r="U34" s="14"/>
      <c r="V34" s="23"/>
      <c r="W34" s="23"/>
    </row>
    <row r="35" spans="1:23" ht="15.75">
      <c r="A35" s="6" t="s">
        <v>32</v>
      </c>
      <c r="B35" s="59">
        <v>2670</v>
      </c>
      <c r="C35" s="60">
        <v>0.014602113532543306</v>
      </c>
      <c r="D35" s="57">
        <v>28996</v>
      </c>
      <c r="E35" s="49">
        <v>0.07677276891385966</v>
      </c>
      <c r="F35" s="52">
        <v>0</v>
      </c>
      <c r="G35" s="49">
        <v>0</v>
      </c>
      <c r="H35" s="57">
        <v>0</v>
      </c>
      <c r="I35" s="49">
        <v>0</v>
      </c>
      <c r="J35" s="52">
        <v>481</v>
      </c>
      <c r="K35" s="42">
        <v>0.0003330346868435374</v>
      </c>
      <c r="L35" s="57">
        <v>0</v>
      </c>
      <c r="M35" s="49">
        <v>0</v>
      </c>
      <c r="N35" s="52">
        <v>0</v>
      </c>
      <c r="O35" s="49">
        <v>0</v>
      </c>
      <c r="P35" s="57">
        <v>0</v>
      </c>
      <c r="Q35" s="49">
        <v>0</v>
      </c>
      <c r="R35" s="57">
        <v>0</v>
      </c>
      <c r="S35" s="49">
        <v>0</v>
      </c>
      <c r="T35" s="19"/>
      <c r="U35" s="14"/>
      <c r="V35" s="23"/>
      <c r="W35" s="23"/>
    </row>
    <row r="36" spans="1:23" ht="15.75">
      <c r="A36" s="6" t="s">
        <v>33</v>
      </c>
      <c r="B36" s="59">
        <v>77</v>
      </c>
      <c r="C36" s="60">
        <v>0.00042110964120068713</v>
      </c>
      <c r="D36" s="57">
        <v>7750</v>
      </c>
      <c r="E36" s="49">
        <v>0.02051969096021563</v>
      </c>
      <c r="F36" s="52">
        <v>2788</v>
      </c>
      <c r="G36" s="42">
        <v>0.005279653073011845</v>
      </c>
      <c r="H36" s="57">
        <v>72</v>
      </c>
      <c r="I36" s="49">
        <v>0.0016076811432399242</v>
      </c>
      <c r="J36" s="52">
        <v>41926</v>
      </c>
      <c r="K36" s="42">
        <v>0.02902871576008763</v>
      </c>
      <c r="L36" s="57">
        <v>175.559150414045</v>
      </c>
      <c r="M36" s="49">
        <v>0.0007149354866182879</v>
      </c>
      <c r="N36" s="52">
        <v>305500</v>
      </c>
      <c r="O36" s="49">
        <v>0.1812682009887572</v>
      </c>
      <c r="P36" s="57">
        <v>1745</v>
      </c>
      <c r="Q36" s="49">
        <v>0.022044240073775565</v>
      </c>
      <c r="R36" s="57">
        <v>0</v>
      </c>
      <c r="S36" s="49">
        <v>0</v>
      </c>
      <c r="T36" s="19"/>
      <c r="U36" s="14"/>
      <c r="V36" s="23"/>
      <c r="W36" s="23"/>
    </row>
    <row r="37" spans="1:23" ht="15.75">
      <c r="A37" s="6" t="s">
        <v>34</v>
      </c>
      <c r="B37" s="59">
        <v>56834</v>
      </c>
      <c r="C37" s="47"/>
      <c r="D37" s="57">
        <v>87735</v>
      </c>
      <c r="E37" s="49">
        <v>0.23229614017993783</v>
      </c>
      <c r="F37" s="52">
        <v>123938</v>
      </c>
      <c r="G37" s="49">
        <v>0.23470216734682284</v>
      </c>
      <c r="H37" s="57">
        <v>11833</v>
      </c>
      <c r="I37" s="49">
        <v>0.2642179301105281</v>
      </c>
      <c r="J37" s="52">
        <v>364533</v>
      </c>
      <c r="K37" s="49">
        <v>0.25239528793999005</v>
      </c>
      <c r="L37" s="57">
        <v>17708.589725778198</v>
      </c>
      <c r="M37" s="49">
        <v>0.07211529096070397</v>
      </c>
      <c r="N37" s="52">
        <v>425818</v>
      </c>
      <c r="O37" s="49">
        <v>0.25265879806425734</v>
      </c>
      <c r="P37" s="57">
        <v>7096</v>
      </c>
      <c r="Q37" s="49">
        <v>0.08964236536590912</v>
      </c>
      <c r="R37" s="57">
        <v>6278.12477</v>
      </c>
      <c r="S37" s="49">
        <v>0.05955930340047887</v>
      </c>
      <c r="T37" s="29"/>
      <c r="U37" s="14"/>
      <c r="V37" s="23"/>
      <c r="W37" s="23"/>
    </row>
    <row r="38" spans="1:23" ht="15.75">
      <c r="A38" s="6" t="s">
        <v>35</v>
      </c>
      <c r="B38" s="59">
        <v>3442</v>
      </c>
      <c r="C38" s="60">
        <v>0.018824147857308637</v>
      </c>
      <c r="D38" s="57">
        <v>3405</v>
      </c>
      <c r="E38" s="49">
        <v>0.009015425512197963</v>
      </c>
      <c r="F38" s="52">
        <v>0</v>
      </c>
      <c r="G38" s="49">
        <v>0</v>
      </c>
      <c r="H38" s="57">
        <v>303</v>
      </c>
      <c r="I38" s="49">
        <v>0.006765658144468014</v>
      </c>
      <c r="J38" s="52">
        <v>34880</v>
      </c>
      <c r="K38" s="42">
        <v>0.02415020764470392</v>
      </c>
      <c r="L38" s="57">
        <v>455.05079046517096</v>
      </c>
      <c r="M38" s="49">
        <v>0.0018531187782008455</v>
      </c>
      <c r="N38" s="52">
        <v>241867</v>
      </c>
      <c r="O38" s="49">
        <v>0.14351160709835595</v>
      </c>
      <c r="P38" s="57">
        <v>5833</v>
      </c>
      <c r="Q38" s="49">
        <v>0.07368713601738273</v>
      </c>
      <c r="R38" s="57">
        <v>344.3914</v>
      </c>
      <c r="S38" s="49">
        <v>0.0032671717483428856</v>
      </c>
      <c r="T38" s="19"/>
      <c r="U38" s="14"/>
      <c r="V38" s="23"/>
      <c r="W38" s="23"/>
    </row>
    <row r="39" spans="1:23" ht="15.75">
      <c r="A39" s="6" t="s">
        <v>36</v>
      </c>
      <c r="B39" s="59">
        <v>53392</v>
      </c>
      <c r="C39" s="60">
        <v>0.2919985189998323</v>
      </c>
      <c r="D39" s="57">
        <v>84330</v>
      </c>
      <c r="E39" s="49">
        <v>0.22328071466773988</v>
      </c>
      <c r="F39" s="52">
        <v>123938</v>
      </c>
      <c r="G39" s="42">
        <v>0.23470216734682284</v>
      </c>
      <c r="H39" s="57">
        <v>11530</v>
      </c>
      <c r="I39" s="49">
        <v>0.2574522719660601</v>
      </c>
      <c r="J39" s="52">
        <v>329653</v>
      </c>
      <c r="K39" s="42">
        <v>0.22824508029528615</v>
      </c>
      <c r="L39" s="57">
        <v>17253.538935313</v>
      </c>
      <c r="M39" s="49">
        <v>0.07026217218250302</v>
      </c>
      <c r="N39" s="52">
        <v>183951</v>
      </c>
      <c r="O39" s="49">
        <v>0.1091471909659014</v>
      </c>
      <c r="P39" s="57">
        <v>1263</v>
      </c>
      <c r="Q39" s="49">
        <v>0.015955229348526383</v>
      </c>
      <c r="R39" s="57">
        <v>5933.73337</v>
      </c>
      <c r="S39" s="49">
        <v>0.05629213165213598</v>
      </c>
      <c r="T39" s="19"/>
      <c r="U39" s="14"/>
      <c r="V39" s="23"/>
      <c r="W39" s="23"/>
    </row>
    <row r="40" spans="1:23" ht="15.75">
      <c r="A40" s="6" t="s">
        <v>37</v>
      </c>
      <c r="B40" s="59">
        <v>22496</v>
      </c>
      <c r="C40" s="47"/>
      <c r="D40" s="57">
        <v>8217</v>
      </c>
      <c r="E40" s="49">
        <v>0.021756167821947333</v>
      </c>
      <c r="F40" s="52">
        <v>0</v>
      </c>
      <c r="G40" s="49">
        <v>0</v>
      </c>
      <c r="H40" s="57">
        <v>12162</v>
      </c>
      <c r="I40" s="49">
        <v>0.27156413977894384</v>
      </c>
      <c r="J40" s="52">
        <v>50468</v>
      </c>
      <c r="K40" s="49">
        <v>0.03494302406573731</v>
      </c>
      <c r="L40" s="52">
        <v>63206.5375380528</v>
      </c>
      <c r="M40" s="49">
        <v>0.2573981280135524</v>
      </c>
      <c r="N40" s="52">
        <v>29482</v>
      </c>
      <c r="O40" s="49">
        <v>0.017493123081998494</v>
      </c>
      <c r="P40" s="57">
        <v>9794</v>
      </c>
      <c r="Q40" s="49">
        <v>0.1237256660645031</v>
      </c>
      <c r="R40" s="57">
        <v>0</v>
      </c>
      <c r="S40" s="49">
        <v>0</v>
      </c>
      <c r="T40" s="29"/>
      <c r="U40" s="14"/>
      <c r="V40" s="23"/>
      <c r="W40" s="23"/>
    </row>
    <row r="41" spans="1:23" ht="15.75">
      <c r="A41" s="6" t="s">
        <v>38</v>
      </c>
      <c r="B41" s="59">
        <v>22459</v>
      </c>
      <c r="C41" s="60">
        <v>0.1228272913211199</v>
      </c>
      <c r="D41" s="57">
        <v>97</v>
      </c>
      <c r="E41" s="49">
        <v>0.0002568270997601182</v>
      </c>
      <c r="F41" s="52">
        <v>0</v>
      </c>
      <c r="G41" s="49">
        <v>0</v>
      </c>
      <c r="H41" s="57">
        <v>0</v>
      </c>
      <c r="I41" s="49">
        <v>0</v>
      </c>
      <c r="J41" s="52">
        <v>210</v>
      </c>
      <c r="K41" s="42">
        <v>0.00014539975932877932</v>
      </c>
      <c r="L41" s="52"/>
      <c r="M41" s="49" t="s">
        <v>75</v>
      </c>
      <c r="N41" s="52">
        <v>1921</v>
      </c>
      <c r="O41" s="49">
        <v>0.0011398239414055732</v>
      </c>
      <c r="P41" s="57">
        <v>0</v>
      </c>
      <c r="Q41" s="49">
        <v>0</v>
      </c>
      <c r="R41" s="57">
        <v>0</v>
      </c>
      <c r="S41" s="49">
        <v>0</v>
      </c>
      <c r="T41" s="19"/>
      <c r="U41" s="14"/>
      <c r="V41" s="23"/>
      <c r="W41" s="23"/>
    </row>
    <row r="42" spans="1:23" ht="15.75">
      <c r="A42" s="6" t="s">
        <v>39</v>
      </c>
      <c r="B42" s="59">
        <v>36</v>
      </c>
      <c r="C42" s="60">
        <v>0.0001968824296522693</v>
      </c>
      <c r="D42" s="57">
        <v>0</v>
      </c>
      <c r="E42" s="49">
        <v>0</v>
      </c>
      <c r="F42" s="52">
        <v>0</v>
      </c>
      <c r="G42" s="49">
        <v>0</v>
      </c>
      <c r="H42" s="57">
        <v>0</v>
      </c>
      <c r="I42" s="49">
        <v>0</v>
      </c>
      <c r="J42" s="52">
        <v>1317</v>
      </c>
      <c r="K42" s="42">
        <v>0.0009118642049333446</v>
      </c>
      <c r="L42" s="52">
        <v>63206.5375380528</v>
      </c>
      <c r="M42" s="49">
        <v>0.2573981280135524</v>
      </c>
      <c r="N42" s="52">
        <v>8600</v>
      </c>
      <c r="O42" s="49">
        <v>0.005102803693955195</v>
      </c>
      <c r="P42" s="57">
        <v>9058</v>
      </c>
      <c r="Q42" s="49">
        <v>0.11442792354628027</v>
      </c>
      <c r="R42" s="57">
        <v>0</v>
      </c>
      <c r="S42" s="49">
        <v>0</v>
      </c>
      <c r="T42" s="19"/>
      <c r="U42" s="14"/>
      <c r="V42" s="23"/>
      <c r="W42" s="23"/>
    </row>
    <row r="43" spans="1:23" ht="15.75">
      <c r="A43" s="6" t="s">
        <v>40</v>
      </c>
      <c r="B43" s="59">
        <v>1</v>
      </c>
      <c r="C43" s="60">
        <v>5.468956379229703E-06</v>
      </c>
      <c r="D43" s="57">
        <v>8120</v>
      </c>
      <c r="E43" s="49">
        <v>0.021499340722187215</v>
      </c>
      <c r="F43" s="52">
        <v>0</v>
      </c>
      <c r="G43" s="49">
        <v>0</v>
      </c>
      <c r="H43" s="57">
        <v>12162</v>
      </c>
      <c r="I43" s="49">
        <v>0.27156413977894384</v>
      </c>
      <c r="J43" s="52">
        <v>48941</v>
      </c>
      <c r="K43" s="42">
        <v>0.03388576010147518</v>
      </c>
      <c r="L43" s="57">
        <v>0</v>
      </c>
      <c r="M43" s="49">
        <v>0</v>
      </c>
      <c r="N43" s="52">
        <v>18961</v>
      </c>
      <c r="O43" s="49">
        <v>0.011250495446637728</v>
      </c>
      <c r="P43" s="57">
        <v>736</v>
      </c>
      <c r="Q43" s="49">
        <v>0.009297742518222817</v>
      </c>
      <c r="R43" s="57">
        <v>0</v>
      </c>
      <c r="S43" s="49">
        <v>0</v>
      </c>
      <c r="T43" s="19"/>
      <c r="U43" s="14"/>
      <c r="V43" s="23"/>
      <c r="W43" s="23"/>
    </row>
    <row r="44" spans="1:23" ht="15.75">
      <c r="A44" s="6" t="s">
        <v>41</v>
      </c>
      <c r="B44" s="61">
        <v>2731</v>
      </c>
      <c r="C44" s="62">
        <v>0.01493571987167632</v>
      </c>
      <c r="D44" s="52">
        <v>0</v>
      </c>
      <c r="E44" s="49">
        <v>0</v>
      </c>
      <c r="F44" s="52">
        <v>54290</v>
      </c>
      <c r="G44" s="49">
        <v>0.1028093132474222</v>
      </c>
      <c r="H44" s="57">
        <v>0</v>
      </c>
      <c r="I44" s="49">
        <v>0</v>
      </c>
      <c r="J44" s="52">
        <v>9958</v>
      </c>
      <c r="K44" s="49">
        <v>0.00689471811140945</v>
      </c>
      <c r="L44" s="57">
        <v>154535.14211328301</v>
      </c>
      <c r="M44" s="49">
        <v>0.629318704071078</v>
      </c>
      <c r="N44" s="52">
        <v>10733</v>
      </c>
      <c r="O44" s="49">
        <v>0.006368417679909431</v>
      </c>
      <c r="P44" s="57">
        <v>24004</v>
      </c>
      <c r="Q44" s="49">
        <v>0.3032377872383431</v>
      </c>
      <c r="R44" s="57">
        <v>77007.00776000024</v>
      </c>
      <c r="S44" s="49">
        <v>0.7305499503701143</v>
      </c>
      <c r="T44" s="29"/>
      <c r="U44" s="14"/>
      <c r="V44" s="23"/>
      <c r="W44" s="23"/>
    </row>
    <row r="45" spans="1:23" s="27" customFormat="1" ht="15.75">
      <c r="A45" s="4" t="s">
        <v>42</v>
      </c>
      <c r="B45" s="54"/>
      <c r="C45" s="47"/>
      <c r="D45" s="55">
        <v>377686</v>
      </c>
      <c r="E45" s="49">
        <v>1</v>
      </c>
      <c r="F45" s="56">
        <f>F46+F47+F48+F49</f>
        <v>528065</v>
      </c>
      <c r="G45" s="49">
        <f aca="true" t="shared" si="0" ref="G45:G55">IF(F$19=0,"",IF(F45=0,"",F45/F$22))</f>
        <v>71.27345120799028</v>
      </c>
      <c r="H45" s="55">
        <v>44785</v>
      </c>
      <c r="I45" s="49">
        <v>1</v>
      </c>
      <c r="J45" s="56">
        <v>1444294</v>
      </c>
      <c r="K45" s="49">
        <v>1</v>
      </c>
      <c r="L45" s="55">
        <v>96303.96519815101</v>
      </c>
      <c r="M45" s="49">
        <v>0.9999999999999999</v>
      </c>
      <c r="N45" s="56">
        <v>1685348</v>
      </c>
      <c r="O45" s="53">
        <v>1</v>
      </c>
      <c r="P45" s="55">
        <v>79159</v>
      </c>
      <c r="Q45" s="49">
        <v>1</v>
      </c>
      <c r="R45" s="55">
        <v>105409.6406700012</v>
      </c>
      <c r="S45" s="49">
        <v>1</v>
      </c>
      <c r="T45" s="25"/>
      <c r="U45" s="13"/>
      <c r="V45" s="26"/>
      <c r="W45" s="26"/>
    </row>
    <row r="46" spans="1:23" ht="15.75">
      <c r="A46" s="6" t="s">
        <v>43</v>
      </c>
      <c r="B46" s="59">
        <v>160447</v>
      </c>
      <c r="C46" s="60">
        <v>0.8774776441782681</v>
      </c>
      <c r="D46" s="63">
        <v>343591</v>
      </c>
      <c r="E46" s="49">
        <v>0.9097265982853482</v>
      </c>
      <c r="F46" s="52">
        <v>485550</v>
      </c>
      <c r="G46" s="42">
        <f t="shared" si="0"/>
        <v>65.53515994061277</v>
      </c>
      <c r="H46" s="63">
        <v>40244</v>
      </c>
      <c r="I46" s="49">
        <v>0.8986044434520487</v>
      </c>
      <c r="J46" s="52">
        <v>1338845</v>
      </c>
      <c r="K46" s="42"/>
      <c r="L46" s="63">
        <v>85423.7174347283</v>
      </c>
      <c r="M46" s="49">
        <v>0.8870218091120551</v>
      </c>
      <c r="N46" s="52">
        <v>1535277</v>
      </c>
      <c r="O46" s="58">
        <v>0.9109554821912151</v>
      </c>
      <c r="P46" s="63">
        <v>54236</v>
      </c>
      <c r="Q46" s="49">
        <v>0.685152667416213</v>
      </c>
      <c r="R46" s="63">
        <v>23229.58803</v>
      </c>
      <c r="S46" s="49">
        <v>0.22037441625214615</v>
      </c>
      <c r="T46" s="19"/>
      <c r="U46" s="14"/>
      <c r="V46" s="23"/>
      <c r="W46" s="23"/>
    </row>
    <row r="47" spans="1:23" ht="15.75">
      <c r="A47" s="6" t="s">
        <v>44</v>
      </c>
      <c r="B47" s="59">
        <v>2379</v>
      </c>
      <c r="C47" s="60">
        <v>0.013010647226187463</v>
      </c>
      <c r="D47" s="63">
        <v>552</v>
      </c>
      <c r="E47" s="49">
        <v>0.0014615315367792292</v>
      </c>
      <c r="F47" s="52">
        <v>0</v>
      </c>
      <c r="G47" s="42">
        <v>0</v>
      </c>
      <c r="H47" s="63">
        <v>45</v>
      </c>
      <c r="I47" s="49">
        <v>0.0010048007145249526</v>
      </c>
      <c r="J47" s="52">
        <v>15570</v>
      </c>
      <c r="K47" s="42"/>
      <c r="L47" s="63">
        <v>0</v>
      </c>
      <c r="M47" s="49">
        <v>0</v>
      </c>
      <c r="N47" s="52">
        <v>3747</v>
      </c>
      <c r="O47" s="58">
        <v>0.0022232797024709437</v>
      </c>
      <c r="P47" s="63">
        <v>0</v>
      </c>
      <c r="Q47" s="49">
        <v>0</v>
      </c>
      <c r="R47" s="63">
        <v>0</v>
      </c>
      <c r="S47" s="49">
        <v>0</v>
      </c>
      <c r="T47" s="19"/>
      <c r="U47" s="14"/>
      <c r="V47" s="23"/>
      <c r="W47" s="23"/>
    </row>
    <row r="48" spans="1:23" ht="15.75">
      <c r="A48" s="6" t="s">
        <v>45</v>
      </c>
      <c r="B48" s="59">
        <v>19727</v>
      </c>
      <c r="C48" s="60">
        <v>0.10788610249306435</v>
      </c>
      <c r="D48" s="64">
        <v>31988</v>
      </c>
      <c r="E48" s="49">
        <v>0.08469469347553259</v>
      </c>
      <c r="F48" s="52">
        <v>42515</v>
      </c>
      <c r="G48" s="42">
        <f t="shared" si="0"/>
        <v>5.738291267377514</v>
      </c>
      <c r="H48" s="64">
        <v>4342</v>
      </c>
      <c r="I48" s="49">
        <v>0.09695210449927431</v>
      </c>
      <c r="J48" s="52">
        <v>89879</v>
      </c>
      <c r="K48" s="42"/>
      <c r="L48" s="64">
        <v>10880.2477634227</v>
      </c>
      <c r="M48" s="49">
        <v>0.11297819088794482</v>
      </c>
      <c r="N48" s="52">
        <v>144489</v>
      </c>
      <c r="O48" s="58">
        <v>0.08573244220184793</v>
      </c>
      <c r="P48" s="64">
        <v>24923</v>
      </c>
      <c r="Q48" s="49">
        <v>0.31484733258378705</v>
      </c>
      <c r="R48" s="64">
        <v>82180.0526400012</v>
      </c>
      <c r="S48" s="49">
        <v>0.7796255837478538</v>
      </c>
      <c r="T48" s="19"/>
      <c r="U48" s="14"/>
      <c r="V48" s="23"/>
      <c r="W48" s="23"/>
    </row>
    <row r="49" spans="1:23" ht="15.75">
      <c r="A49" s="6" t="s">
        <v>46</v>
      </c>
      <c r="B49" s="59">
        <v>297</v>
      </c>
      <c r="C49" s="60">
        <v>0.0016242800446312218</v>
      </c>
      <c r="D49" s="57">
        <v>1555</v>
      </c>
      <c r="E49" s="49">
        <v>0.004117176702340039</v>
      </c>
      <c r="F49" s="52">
        <v>0</v>
      </c>
      <c r="G49" s="42">
        <v>0</v>
      </c>
      <c r="H49" s="57">
        <v>154</v>
      </c>
      <c r="I49" s="49">
        <v>0.00343865133415206</v>
      </c>
      <c r="J49" s="52">
        <v>0</v>
      </c>
      <c r="K49" s="42">
        <v>0</v>
      </c>
      <c r="L49" s="57">
        <v>0</v>
      </c>
      <c r="M49" s="49">
        <v>0</v>
      </c>
      <c r="N49" s="52">
        <v>1835</v>
      </c>
      <c r="O49" s="58">
        <v>0.0010887959044660212</v>
      </c>
      <c r="P49" s="57">
        <v>0</v>
      </c>
      <c r="Q49" s="49">
        <v>0</v>
      </c>
      <c r="R49" s="57">
        <v>0</v>
      </c>
      <c r="S49" s="49">
        <v>0</v>
      </c>
      <c r="T49" s="19"/>
      <c r="U49" s="14"/>
      <c r="V49" s="23"/>
      <c r="W49" s="23"/>
    </row>
    <row r="50" spans="1:23" s="27" customFormat="1" ht="15.75">
      <c r="A50" s="4" t="s">
        <v>47</v>
      </c>
      <c r="B50" s="54"/>
      <c r="C50" s="47"/>
      <c r="D50" s="55">
        <v>377686</v>
      </c>
      <c r="E50" s="49">
        <v>1</v>
      </c>
      <c r="F50" s="73">
        <f>F51+F52+F53+F54+F55</f>
        <v>528065</v>
      </c>
      <c r="G50" s="49">
        <f t="shared" si="0"/>
        <v>71.27345120799028</v>
      </c>
      <c r="H50" s="55">
        <v>44785</v>
      </c>
      <c r="I50" s="49">
        <v>1</v>
      </c>
      <c r="J50" s="56">
        <v>1444294</v>
      </c>
      <c r="K50" s="49">
        <v>1</v>
      </c>
      <c r="L50" s="55">
        <v>236084.07729899202</v>
      </c>
      <c r="M50" s="49">
        <v>1</v>
      </c>
      <c r="N50" s="56">
        <v>1685348</v>
      </c>
      <c r="O50" s="53">
        <v>1</v>
      </c>
      <c r="P50" s="55">
        <v>79159</v>
      </c>
      <c r="Q50" s="49">
        <v>1</v>
      </c>
      <c r="R50" s="55">
        <v>105409.64067</v>
      </c>
      <c r="S50" s="49">
        <v>1.0000000000000002</v>
      </c>
      <c r="T50" s="25"/>
      <c r="U50" s="13"/>
      <c r="V50" s="26"/>
      <c r="W50" s="26"/>
    </row>
    <row r="51" spans="1:23" ht="15.75">
      <c r="A51" s="6" t="s">
        <v>48</v>
      </c>
      <c r="B51" s="59">
        <v>518</v>
      </c>
      <c r="C51" s="60">
        <v>0.002832919404440986</v>
      </c>
      <c r="D51" s="57">
        <v>45288</v>
      </c>
      <c r="E51" s="49">
        <v>0.11990913086532198</v>
      </c>
      <c r="F51" s="52">
        <v>213880</v>
      </c>
      <c r="G51" s="42">
        <f t="shared" si="0"/>
        <v>28.867593467404507</v>
      </c>
      <c r="H51" s="57">
        <v>7567</v>
      </c>
      <c r="I51" s="49">
        <v>0.16896282237356258</v>
      </c>
      <c r="J51" s="52">
        <v>212812</v>
      </c>
      <c r="K51" s="42">
        <v>0.1473467313441723</v>
      </c>
      <c r="L51" s="57">
        <v>112123.39396414401</v>
      </c>
      <c r="M51" s="52">
        <v>0.4749299285531389</v>
      </c>
      <c r="N51" s="52">
        <v>7388</v>
      </c>
      <c r="O51" s="58">
        <v>0.004383664382667556</v>
      </c>
      <c r="P51" s="57">
        <v>4614</v>
      </c>
      <c r="Q51" s="49">
        <v>0.058287749971576194</v>
      </c>
      <c r="R51" s="57">
        <v>44613.1512</v>
      </c>
      <c r="S51" s="49">
        <v>0.42323596699914645</v>
      </c>
      <c r="T51" s="19"/>
      <c r="U51" s="14"/>
      <c r="V51" s="23"/>
      <c r="W51" s="23"/>
    </row>
    <row r="52" spans="1:23" ht="15.75">
      <c r="A52" s="6" t="s">
        <v>49</v>
      </c>
      <c r="B52" s="59">
        <v>4139</v>
      </c>
      <c r="C52" s="60">
        <v>0.02263601045363174</v>
      </c>
      <c r="D52" s="57">
        <v>91188</v>
      </c>
      <c r="E52" s="49">
        <v>0.24143865539098616</v>
      </c>
      <c r="F52" s="52">
        <v>144682</v>
      </c>
      <c r="G52" s="42">
        <f t="shared" si="0"/>
        <v>19.52787150762586</v>
      </c>
      <c r="H52" s="57">
        <v>11319</v>
      </c>
      <c r="I52" s="49">
        <v>0.2527408730601764</v>
      </c>
      <c r="J52" s="52">
        <v>388783</v>
      </c>
      <c r="K52" s="42">
        <v>0.2691854982434324</v>
      </c>
      <c r="L52" s="57">
        <v>52529</v>
      </c>
      <c r="M52" s="52">
        <v>0.22250124024024673</v>
      </c>
      <c r="N52" s="52">
        <v>24343</v>
      </c>
      <c r="O52" s="58">
        <v>0.014443901200226896</v>
      </c>
      <c r="P52" s="57">
        <v>11210</v>
      </c>
      <c r="Q52" s="49">
        <v>0.14161371417021437</v>
      </c>
      <c r="R52" s="57">
        <v>37163.03614</v>
      </c>
      <c r="S52" s="49">
        <v>0.35255822810689785</v>
      </c>
      <c r="T52" s="19"/>
      <c r="U52" s="14"/>
      <c r="V52" s="23"/>
      <c r="W52" s="23"/>
    </row>
    <row r="53" spans="1:23" ht="15.75">
      <c r="A53" s="6" t="s">
        <v>50</v>
      </c>
      <c r="B53" s="59">
        <v>24155</v>
      </c>
      <c r="C53" s="60">
        <v>0.13210264134029348</v>
      </c>
      <c r="D53" s="57">
        <v>111905</v>
      </c>
      <c r="E53" s="49">
        <v>0.29629109895521677</v>
      </c>
      <c r="F53" s="52">
        <v>123360</v>
      </c>
      <c r="G53" s="42">
        <f t="shared" si="0"/>
        <v>16.650020245647188</v>
      </c>
      <c r="H53" s="57">
        <v>21605</v>
      </c>
      <c r="I53" s="49">
        <v>0.4824159874958133</v>
      </c>
      <c r="J53" s="52">
        <v>389916</v>
      </c>
      <c r="K53" s="42">
        <v>0.2699699645640015</v>
      </c>
      <c r="L53" s="57">
        <v>28993</v>
      </c>
      <c r="M53" s="52">
        <v>0.12280794338908932</v>
      </c>
      <c r="N53" s="52">
        <v>94309</v>
      </c>
      <c r="O53" s="58">
        <v>0.0559581759968861</v>
      </c>
      <c r="P53" s="57">
        <v>15601</v>
      </c>
      <c r="Q53" s="49">
        <v>0.19708434922118773</v>
      </c>
      <c r="R53" s="57">
        <v>11145.62311</v>
      </c>
      <c r="S53" s="49">
        <v>0.10573627838171817</v>
      </c>
      <c r="T53" s="19"/>
      <c r="U53" s="14"/>
      <c r="V53" s="23"/>
      <c r="W53" s="23"/>
    </row>
    <row r="54" spans="1:23" ht="15.75">
      <c r="A54" s="6" t="s">
        <v>51</v>
      </c>
      <c r="B54" s="59">
        <v>117481</v>
      </c>
      <c r="C54" s="60">
        <v>0.6424984643882847</v>
      </c>
      <c r="D54" s="57">
        <v>93205</v>
      </c>
      <c r="E54" s="49">
        <v>0.246779070444761</v>
      </c>
      <c r="F54" s="65">
        <v>43880</v>
      </c>
      <c r="G54" s="42">
        <f t="shared" si="0"/>
        <v>5.922526656768794</v>
      </c>
      <c r="H54" s="57">
        <v>4294</v>
      </c>
      <c r="I54" s="49">
        <v>0.0958803170704477</v>
      </c>
      <c r="J54" s="52">
        <v>273639</v>
      </c>
      <c r="K54" s="42">
        <v>0.1894621178236564</v>
      </c>
      <c r="L54" s="57">
        <v>39475</v>
      </c>
      <c r="M54" s="52">
        <v>0.16720737989460563</v>
      </c>
      <c r="N54" s="52">
        <v>339148</v>
      </c>
      <c r="O54" s="58">
        <v>0.2012332171159903</v>
      </c>
      <c r="P54" s="57">
        <v>22094</v>
      </c>
      <c r="Q54" s="49">
        <v>0.2791091347793681</v>
      </c>
      <c r="R54" s="57">
        <v>12463.61252</v>
      </c>
      <c r="S54" s="49">
        <v>0.1182397780770274</v>
      </c>
      <c r="T54" s="19"/>
      <c r="U54" s="14"/>
      <c r="V54" s="23"/>
      <c r="W54" s="23"/>
    </row>
    <row r="55" spans="1:23" ht="15.75">
      <c r="A55" s="6" t="s">
        <v>52</v>
      </c>
      <c r="B55" s="59">
        <v>36557</v>
      </c>
      <c r="C55" s="60">
        <v>0.19992863835550026</v>
      </c>
      <c r="D55" s="57">
        <v>36100</v>
      </c>
      <c r="E55" s="49">
        <v>0.09558204434371409</v>
      </c>
      <c r="F55" s="65">
        <v>2263</v>
      </c>
      <c r="G55" s="42">
        <f t="shared" si="0"/>
        <v>0.3054393305439331</v>
      </c>
      <c r="H55" s="57">
        <v>0</v>
      </c>
      <c r="I55" s="49">
        <v>0</v>
      </c>
      <c r="J55" s="52">
        <v>179144</v>
      </c>
      <c r="K55" s="42">
        <v>0.12403568802473734</v>
      </c>
      <c r="L55" s="57">
        <v>2964.29531</v>
      </c>
      <c r="M55" s="49">
        <v>0.012556100114476701</v>
      </c>
      <c r="N55" s="52">
        <v>1220160</v>
      </c>
      <c r="O55" s="58">
        <v>0.7239810413042291</v>
      </c>
      <c r="P55" s="57">
        <v>25640</v>
      </c>
      <c r="Q55" s="49">
        <v>0.32390505185765356</v>
      </c>
      <c r="R55" s="57">
        <v>24.2177</v>
      </c>
      <c r="S55" s="49">
        <v>0.00022974843521018145</v>
      </c>
      <c r="T55" s="19"/>
      <c r="U55" s="14"/>
      <c r="V55" s="23"/>
      <c r="W55" s="23"/>
    </row>
    <row r="56" spans="1:23" s="27" customFormat="1" ht="15.75">
      <c r="A56" s="4" t="s">
        <v>13</v>
      </c>
      <c r="B56" s="54"/>
      <c r="C56" s="47"/>
      <c r="D56" s="55"/>
      <c r="E56" s="74"/>
      <c r="F56" s="66"/>
      <c r="G56" s="42"/>
      <c r="H56" s="57"/>
      <c r="I56" s="74"/>
      <c r="J56" s="56">
        <v>665112</v>
      </c>
      <c r="K56" s="42"/>
      <c r="L56" s="55"/>
      <c r="M56" s="74"/>
      <c r="N56" s="56">
        <v>316780</v>
      </c>
      <c r="O56" s="58"/>
      <c r="P56" s="55"/>
      <c r="Q56" s="40"/>
      <c r="R56" s="55"/>
      <c r="S56" s="74"/>
      <c r="T56" s="25"/>
      <c r="U56" s="13"/>
      <c r="V56" s="26"/>
      <c r="W56" s="26"/>
    </row>
    <row r="57" spans="1:23" s="27" customFormat="1" ht="15.75">
      <c r="A57" s="4" t="s">
        <v>53</v>
      </c>
      <c r="B57" s="59"/>
      <c r="C57" s="60"/>
      <c r="D57" s="55">
        <v>33049</v>
      </c>
      <c r="E57" s="38">
        <v>1</v>
      </c>
      <c r="F57" s="56">
        <f>SUM(F58:F64)</f>
        <v>0</v>
      </c>
      <c r="G57" s="49">
        <v>0</v>
      </c>
      <c r="H57" s="55">
        <v>5136</v>
      </c>
      <c r="I57" s="38">
        <v>1</v>
      </c>
      <c r="J57" s="56">
        <v>665112</v>
      </c>
      <c r="K57" s="49">
        <v>1</v>
      </c>
      <c r="L57" s="55">
        <v>5279.67754462172</v>
      </c>
      <c r="M57" s="49">
        <v>1</v>
      </c>
      <c r="N57" s="56">
        <v>316780</v>
      </c>
      <c r="O57" s="53">
        <v>1</v>
      </c>
      <c r="P57" s="55">
        <v>41399</v>
      </c>
      <c r="Q57" s="38">
        <v>1</v>
      </c>
      <c r="R57" s="55">
        <v>176336.00824999998</v>
      </c>
      <c r="S57" s="38">
        <v>0.9999999999999999</v>
      </c>
      <c r="T57" s="25"/>
      <c r="U57" s="13"/>
      <c r="V57" s="26"/>
      <c r="W57" s="26"/>
    </row>
    <row r="58" spans="1:23" ht="15.75">
      <c r="A58" s="6" t="s">
        <v>54</v>
      </c>
      <c r="B58" s="59">
        <v>15329</v>
      </c>
      <c r="C58" s="60">
        <v>0.46519179412478756</v>
      </c>
      <c r="D58" s="57">
        <v>4573</v>
      </c>
      <c r="E58" s="38">
        <v>0.13837029864746286</v>
      </c>
      <c r="F58" s="52">
        <v>0</v>
      </c>
      <c r="G58" s="42">
        <v>0</v>
      </c>
      <c r="H58" s="57">
        <v>89</v>
      </c>
      <c r="I58" s="38">
        <v>0.01732866043613707</v>
      </c>
      <c r="J58" s="52">
        <v>184960</v>
      </c>
      <c r="K58" s="42">
        <v>0.2780885023875678</v>
      </c>
      <c r="L58" s="57">
        <v>0</v>
      </c>
      <c r="M58" s="49">
        <v>0</v>
      </c>
      <c r="N58" s="52">
        <v>101093</v>
      </c>
      <c r="O58" s="58">
        <v>0.3191268388155818</v>
      </c>
      <c r="P58" s="57">
        <v>285</v>
      </c>
      <c r="Q58" s="38">
        <v>0.006884224256624556</v>
      </c>
      <c r="R58" s="57">
        <v>113713.2915</v>
      </c>
      <c r="S58" s="49">
        <v>0.644867106999401</v>
      </c>
      <c r="T58" s="19"/>
      <c r="U58" s="14"/>
      <c r="V58" s="23"/>
      <c r="W58" s="23"/>
    </row>
    <row r="59" spans="1:23" ht="15.75">
      <c r="A59" s="6" t="s">
        <v>55</v>
      </c>
      <c r="B59" s="59">
        <v>12550</v>
      </c>
      <c r="C59" s="60">
        <v>0.38085700412721535</v>
      </c>
      <c r="D59" s="57">
        <v>1571</v>
      </c>
      <c r="E59" s="38">
        <v>0.04753547762413386</v>
      </c>
      <c r="F59" s="52">
        <v>0</v>
      </c>
      <c r="G59" s="42">
        <v>0</v>
      </c>
      <c r="H59" s="57">
        <v>0</v>
      </c>
      <c r="I59" s="38">
        <v>0</v>
      </c>
      <c r="J59" s="52">
        <v>106322</v>
      </c>
      <c r="K59" s="42">
        <v>0.1598557836875594</v>
      </c>
      <c r="L59" s="57">
        <v>0</v>
      </c>
      <c r="M59" s="49">
        <v>0</v>
      </c>
      <c r="N59" s="52">
        <v>41532</v>
      </c>
      <c r="O59" s="58">
        <v>0.13110676179051708</v>
      </c>
      <c r="P59" s="57">
        <v>335</v>
      </c>
      <c r="Q59" s="38">
        <v>0.008091982898137636</v>
      </c>
      <c r="R59" s="57">
        <v>10479.13349</v>
      </c>
      <c r="S59" s="49">
        <v>0.05942707671562594</v>
      </c>
      <c r="T59" s="19"/>
      <c r="U59" s="14"/>
      <c r="V59" s="23"/>
      <c r="W59" s="23"/>
    </row>
    <row r="60" spans="1:23" ht="15.75">
      <c r="A60" s="6" t="s">
        <v>56</v>
      </c>
      <c r="B60" s="59">
        <v>1288</v>
      </c>
      <c r="C60" s="60">
        <v>0.03908715707696043</v>
      </c>
      <c r="D60" s="57">
        <v>25008</v>
      </c>
      <c r="E60" s="38">
        <v>0.7566946049804836</v>
      </c>
      <c r="F60" s="52">
        <v>0</v>
      </c>
      <c r="G60" s="42">
        <v>0</v>
      </c>
      <c r="H60" s="57">
        <v>4145</v>
      </c>
      <c r="I60" s="38">
        <v>0.8070482866043613</v>
      </c>
      <c r="J60" s="52">
        <v>115050</v>
      </c>
      <c r="K60" s="42">
        <v>0.17297838559520803</v>
      </c>
      <c r="L60" s="57">
        <v>3941.04857342082</v>
      </c>
      <c r="M60" s="52">
        <v>0.7464563015662711</v>
      </c>
      <c r="N60" s="52">
        <v>67209</v>
      </c>
      <c r="O60" s="58">
        <v>0.21216301534187765</v>
      </c>
      <c r="P60" s="57">
        <v>1461</v>
      </c>
      <c r="Q60" s="38">
        <v>0.035290707505012196</v>
      </c>
      <c r="R60" s="57">
        <v>48602.349239999996</v>
      </c>
      <c r="S60" s="38">
        <v>0.27562350833695926</v>
      </c>
      <c r="T60" s="19"/>
      <c r="U60" s="14"/>
      <c r="V60" s="23"/>
      <c r="W60" s="23"/>
    </row>
    <row r="61" spans="1:23" ht="15.75">
      <c r="A61" s="6" t="s">
        <v>57</v>
      </c>
      <c r="B61" s="59">
        <v>0</v>
      </c>
      <c r="C61" s="49">
        <v>0</v>
      </c>
      <c r="D61" s="57">
        <v>288</v>
      </c>
      <c r="E61" s="38">
        <v>0.008714333262731097</v>
      </c>
      <c r="F61" s="52">
        <v>0</v>
      </c>
      <c r="G61" s="42">
        <v>0</v>
      </c>
      <c r="H61" s="57">
        <v>0</v>
      </c>
      <c r="I61" s="49">
        <v>0</v>
      </c>
      <c r="J61" s="52">
        <v>45129</v>
      </c>
      <c r="K61" s="42">
        <v>0.0678517302349078</v>
      </c>
      <c r="L61" s="57">
        <v>1017.1287072433399</v>
      </c>
      <c r="M61" s="38">
        <v>0.19264977806825806</v>
      </c>
      <c r="N61" s="52">
        <v>18299</v>
      </c>
      <c r="O61" s="58">
        <v>0.057765641770313784</v>
      </c>
      <c r="P61" s="57">
        <v>35525</v>
      </c>
      <c r="Q61" s="38">
        <v>0.8581125147950434</v>
      </c>
      <c r="R61" s="57">
        <v>0</v>
      </c>
      <c r="S61" s="49">
        <v>0</v>
      </c>
      <c r="T61" s="19"/>
      <c r="U61" s="14"/>
      <c r="V61" s="23"/>
      <c r="W61" s="23"/>
    </row>
    <row r="62" spans="1:23" ht="15.75">
      <c r="A62" s="6" t="s">
        <v>58</v>
      </c>
      <c r="B62" s="59">
        <v>0</v>
      </c>
      <c r="C62" s="49">
        <v>0</v>
      </c>
      <c r="D62" s="57">
        <v>233</v>
      </c>
      <c r="E62" s="38">
        <v>0.0070501376743623105</v>
      </c>
      <c r="F62" s="52">
        <v>0</v>
      </c>
      <c r="G62" s="42">
        <v>0</v>
      </c>
      <c r="H62" s="57">
        <v>0</v>
      </c>
      <c r="I62" s="49">
        <v>0</v>
      </c>
      <c r="J62" s="52">
        <v>4680</v>
      </c>
      <c r="K62" s="42">
        <v>0.007036408905567784</v>
      </c>
      <c r="L62" s="57">
        <v>321.500263957559</v>
      </c>
      <c r="M62" s="38">
        <v>0.06089392036547073</v>
      </c>
      <c r="N62" s="52">
        <v>5389</v>
      </c>
      <c r="O62" s="58">
        <v>0.017011806300902835</v>
      </c>
      <c r="P62" s="57">
        <v>0</v>
      </c>
      <c r="Q62" s="38">
        <v>0</v>
      </c>
      <c r="R62" s="57">
        <v>351.33173</v>
      </c>
      <c r="S62" s="38">
        <v>0.0019923992466808036</v>
      </c>
      <c r="T62" s="19"/>
      <c r="U62" s="14"/>
      <c r="V62" s="23"/>
      <c r="W62" s="23"/>
    </row>
    <row r="63" spans="1:23" ht="15.75">
      <c r="A63" s="6" t="s">
        <v>59</v>
      </c>
      <c r="B63" s="59">
        <v>3785</v>
      </c>
      <c r="C63" s="60">
        <v>0.11486404467103666</v>
      </c>
      <c r="D63" s="57">
        <v>1376</v>
      </c>
      <c r="E63" s="38">
        <v>0.04163514781082635</v>
      </c>
      <c r="F63" s="52">
        <v>0</v>
      </c>
      <c r="G63" s="42">
        <v>0</v>
      </c>
      <c r="H63" s="57">
        <v>902</v>
      </c>
      <c r="I63" s="38">
        <v>0.17562305295950156</v>
      </c>
      <c r="J63" s="52">
        <v>17931</v>
      </c>
      <c r="K63" s="42">
        <v>0.026959369249088875</v>
      </c>
      <c r="L63" s="57">
        <v>0</v>
      </c>
      <c r="M63" s="49">
        <v>0</v>
      </c>
      <c r="N63" s="52">
        <v>12124</v>
      </c>
      <c r="O63" s="58">
        <v>0.03827261822084727</v>
      </c>
      <c r="P63" s="57">
        <v>1265</v>
      </c>
      <c r="Q63" s="38">
        <v>0.030556293630280923</v>
      </c>
      <c r="R63" s="57">
        <v>0</v>
      </c>
      <c r="S63" s="49">
        <v>0</v>
      </c>
      <c r="T63" s="19"/>
      <c r="U63" s="14"/>
      <c r="V63" s="23"/>
      <c r="W63" s="23"/>
    </row>
    <row r="64" spans="1:23" ht="15.75">
      <c r="A64" s="6" t="s">
        <v>60</v>
      </c>
      <c r="B64" s="39">
        <v>0</v>
      </c>
      <c r="C64" s="49">
        <v>0</v>
      </c>
      <c r="D64" s="57">
        <v>0</v>
      </c>
      <c r="E64" s="38">
        <v>0</v>
      </c>
      <c r="F64" s="52">
        <v>0</v>
      </c>
      <c r="G64" s="42">
        <v>0</v>
      </c>
      <c r="H64" s="57">
        <v>0</v>
      </c>
      <c r="I64" s="49">
        <v>0</v>
      </c>
      <c r="J64" s="52">
        <v>191040</v>
      </c>
      <c r="K64" s="42">
        <v>0.28722981994010033</v>
      </c>
      <c r="L64" s="57">
        <v>0</v>
      </c>
      <c r="M64" s="49">
        <v>0</v>
      </c>
      <c r="N64" s="52">
        <v>71134</v>
      </c>
      <c r="O64" s="58">
        <v>0.2245533177599596</v>
      </c>
      <c r="P64" s="57">
        <v>2528</v>
      </c>
      <c r="Q64" s="38">
        <v>0.06106427691490133</v>
      </c>
      <c r="R64" s="57">
        <v>3189.90229</v>
      </c>
      <c r="S64" s="38">
        <v>0.018089908701332983</v>
      </c>
      <c r="T64" s="19"/>
      <c r="U64" s="14"/>
      <c r="V64" s="23"/>
      <c r="W64" s="23"/>
    </row>
    <row r="65" spans="1:23" s="27" customFormat="1" ht="15.75">
      <c r="A65" s="4" t="s">
        <v>61</v>
      </c>
      <c r="B65" s="54"/>
      <c r="C65" s="47">
        <v>1.0000115816945858</v>
      </c>
      <c r="D65" s="57">
        <v>33049</v>
      </c>
      <c r="E65" s="38">
        <v>1</v>
      </c>
      <c r="F65" s="56">
        <v>0</v>
      </c>
      <c r="G65" s="49">
        <v>0</v>
      </c>
      <c r="H65" s="57">
        <v>5136</v>
      </c>
      <c r="I65" s="49">
        <v>1</v>
      </c>
      <c r="J65" s="56">
        <v>665112</v>
      </c>
      <c r="K65" s="49">
        <v>1</v>
      </c>
      <c r="L65" s="57">
        <v>5279.67754462172</v>
      </c>
      <c r="M65" s="38">
        <v>1</v>
      </c>
      <c r="N65" s="56">
        <v>316780</v>
      </c>
      <c r="O65" s="53">
        <v>1</v>
      </c>
      <c r="P65" s="57">
        <v>41399</v>
      </c>
      <c r="Q65" s="38">
        <v>1</v>
      </c>
      <c r="R65" s="57">
        <v>176336.00828</v>
      </c>
      <c r="S65" s="38">
        <v>1.0000000001701297</v>
      </c>
      <c r="T65" s="25"/>
      <c r="U65" s="13"/>
      <c r="V65" s="26"/>
      <c r="W65" s="26"/>
    </row>
    <row r="66" spans="1:23" ht="15.75">
      <c r="A66" s="6" t="s">
        <v>43</v>
      </c>
      <c r="B66" s="59">
        <v>32952.38163999999</v>
      </c>
      <c r="C66" s="60">
        <v>1.0000115816945858</v>
      </c>
      <c r="D66" s="57">
        <v>32553</v>
      </c>
      <c r="E66" s="38">
        <v>0.9849919816030742</v>
      </c>
      <c r="F66" s="52">
        <v>0</v>
      </c>
      <c r="G66" s="42">
        <v>0</v>
      </c>
      <c r="H66" s="57">
        <v>5039</v>
      </c>
      <c r="I66" s="38">
        <v>0.981113707165109</v>
      </c>
      <c r="J66" s="52">
        <v>657620</v>
      </c>
      <c r="K66" s="42">
        <v>0.988735731726386</v>
      </c>
      <c r="L66" s="57">
        <v>4958.14518215426</v>
      </c>
      <c r="M66" s="38">
        <v>0.021001607727551004</v>
      </c>
      <c r="N66" s="52">
        <v>306213</v>
      </c>
      <c r="O66" s="58">
        <v>0.9666424648020708</v>
      </c>
      <c r="P66" s="57">
        <v>41022</v>
      </c>
      <c r="Q66" s="38">
        <v>0.9908934998429914</v>
      </c>
      <c r="R66" s="57">
        <v>175421.082</v>
      </c>
      <c r="S66" s="38">
        <v>0.9948114610335124</v>
      </c>
      <c r="T66" s="19"/>
      <c r="U66" s="14"/>
      <c r="V66" s="23"/>
      <c r="W66" s="23"/>
    </row>
    <row r="67" spans="1:23" ht="15.75">
      <c r="A67" s="6" t="s">
        <v>44</v>
      </c>
      <c r="B67" s="59">
        <v>0</v>
      </c>
      <c r="C67" s="49">
        <v>0</v>
      </c>
      <c r="D67" s="52">
        <v>0</v>
      </c>
      <c r="E67" s="49">
        <v>0</v>
      </c>
      <c r="F67" s="52">
        <v>0</v>
      </c>
      <c r="G67" s="42">
        <v>0</v>
      </c>
      <c r="H67" s="57">
        <v>0</v>
      </c>
      <c r="I67" s="49">
        <v>0</v>
      </c>
      <c r="J67" s="52">
        <v>0</v>
      </c>
      <c r="K67" s="49">
        <v>0</v>
      </c>
      <c r="L67" s="57">
        <v>0</v>
      </c>
      <c r="M67" s="52">
        <v>0</v>
      </c>
      <c r="N67" s="52">
        <v>0</v>
      </c>
      <c r="O67" s="58">
        <v>0</v>
      </c>
      <c r="P67" s="57">
        <v>0</v>
      </c>
      <c r="Q67" s="38">
        <v>0</v>
      </c>
      <c r="R67" s="57">
        <v>0</v>
      </c>
      <c r="S67" s="49">
        <v>0</v>
      </c>
      <c r="T67" s="19"/>
      <c r="U67" s="14"/>
      <c r="V67" s="23"/>
      <c r="W67" s="23"/>
    </row>
    <row r="68" spans="1:21" ht="15.75">
      <c r="A68" s="6" t="s">
        <v>45</v>
      </c>
      <c r="B68" s="59">
        <v>0</v>
      </c>
      <c r="C68" s="49">
        <v>0</v>
      </c>
      <c r="D68" s="57">
        <v>496</v>
      </c>
      <c r="E68" s="38">
        <v>0.015008018396925777</v>
      </c>
      <c r="F68" s="52">
        <v>0</v>
      </c>
      <c r="G68" s="42">
        <v>0</v>
      </c>
      <c r="H68" s="57">
        <v>97</v>
      </c>
      <c r="I68" s="49">
        <v>0.018886292834890964</v>
      </c>
      <c r="J68" s="52">
        <v>7492</v>
      </c>
      <c r="K68" s="49">
        <v>0.011264268273614068</v>
      </c>
      <c r="L68" s="57">
        <v>321.500263957559</v>
      </c>
      <c r="M68" s="38">
        <v>0.06089392036547073</v>
      </c>
      <c r="N68" s="52">
        <v>10567</v>
      </c>
      <c r="O68" s="58">
        <v>0.03335753519792916</v>
      </c>
      <c r="P68" s="57">
        <v>377</v>
      </c>
      <c r="Q68" s="38">
        <v>0.009106500157008623</v>
      </c>
      <c r="R68" s="57">
        <v>914.92628</v>
      </c>
      <c r="S68" s="38">
        <v>0.005188539136617322</v>
      </c>
      <c r="T68" s="19"/>
      <c r="U68" s="14"/>
    </row>
    <row r="69" spans="1:21" ht="15.75">
      <c r="A69" s="10" t="s">
        <v>46</v>
      </c>
      <c r="B69" s="59">
        <v>0</v>
      </c>
      <c r="C69" s="49">
        <v>0</v>
      </c>
      <c r="D69" s="52">
        <v>0</v>
      </c>
      <c r="E69" s="49">
        <v>0</v>
      </c>
      <c r="F69" s="52">
        <v>0</v>
      </c>
      <c r="G69" s="42">
        <v>0</v>
      </c>
      <c r="H69" s="57">
        <v>0</v>
      </c>
      <c r="I69" s="49">
        <v>0</v>
      </c>
      <c r="J69" s="52">
        <v>0</v>
      </c>
      <c r="K69" s="49">
        <v>0</v>
      </c>
      <c r="L69" s="57">
        <v>0</v>
      </c>
      <c r="M69" s="49">
        <v>0</v>
      </c>
      <c r="N69" s="52">
        <v>0</v>
      </c>
      <c r="O69" s="58">
        <v>0</v>
      </c>
      <c r="P69" s="57">
        <v>0</v>
      </c>
      <c r="Q69" s="49">
        <v>0</v>
      </c>
      <c r="R69" s="57">
        <v>0</v>
      </c>
      <c r="S69" s="38">
        <v>0</v>
      </c>
      <c r="T69" s="19"/>
      <c r="U69" s="14"/>
    </row>
    <row r="70" spans="1:21" s="27" customFormat="1" ht="15.75">
      <c r="A70" s="8" t="s">
        <v>62</v>
      </c>
      <c r="B70" s="54"/>
      <c r="C70" s="47">
        <v>1</v>
      </c>
      <c r="D70" s="55">
        <v>33049</v>
      </c>
      <c r="E70" s="49">
        <v>1</v>
      </c>
      <c r="F70" s="56">
        <v>0</v>
      </c>
      <c r="G70" s="49">
        <v>0</v>
      </c>
      <c r="H70" s="55">
        <v>5136</v>
      </c>
      <c r="I70" s="49">
        <v>1</v>
      </c>
      <c r="J70" s="56">
        <v>665112</v>
      </c>
      <c r="K70" s="49">
        <v>1</v>
      </c>
      <c r="L70" s="55">
        <v>5279.67754462172</v>
      </c>
      <c r="M70" s="52">
        <v>1</v>
      </c>
      <c r="N70" s="56">
        <v>316780</v>
      </c>
      <c r="O70" s="53">
        <v>1</v>
      </c>
      <c r="P70" s="55">
        <v>41399</v>
      </c>
      <c r="Q70" s="49">
        <v>1</v>
      </c>
      <c r="R70" s="55">
        <v>176336.00828</v>
      </c>
      <c r="S70" s="49">
        <v>1.0000000001701297</v>
      </c>
      <c r="T70" s="12"/>
      <c r="U70" s="13"/>
    </row>
    <row r="71" spans="1:21" ht="15.75">
      <c r="A71" s="9" t="s">
        <v>63</v>
      </c>
      <c r="B71" s="59">
        <v>1173</v>
      </c>
      <c r="C71" s="60">
        <v>0.0355972323379461</v>
      </c>
      <c r="D71" s="57">
        <v>3449</v>
      </c>
      <c r="E71" s="38">
        <v>0.10436019244152622</v>
      </c>
      <c r="F71" s="52">
        <v>0</v>
      </c>
      <c r="G71" s="42">
        <v>0</v>
      </c>
      <c r="H71" s="57">
        <v>44</v>
      </c>
      <c r="I71" s="38">
        <v>0.008566978193146417</v>
      </c>
      <c r="J71" s="52">
        <v>88159</v>
      </c>
      <c r="K71" s="42">
        <v>0.13254760100554494</v>
      </c>
      <c r="L71" s="57">
        <v>722.227681278942</v>
      </c>
      <c r="M71" s="38">
        <v>0.13679389984993645</v>
      </c>
      <c r="N71" s="52">
        <v>3091</v>
      </c>
      <c r="O71" s="67">
        <v>0.00975756045204874</v>
      </c>
      <c r="P71" s="57">
        <v>337</v>
      </c>
      <c r="Q71" s="38">
        <v>0.008140293243798159</v>
      </c>
      <c r="R71" s="57">
        <v>2082.50098</v>
      </c>
      <c r="S71" s="38">
        <v>0.011809845309912756</v>
      </c>
      <c r="T71" s="19"/>
      <c r="U71" s="14"/>
    </row>
    <row r="72" spans="1:21" ht="15.75">
      <c r="A72" s="9" t="s">
        <v>64</v>
      </c>
      <c r="B72" s="59">
        <v>5004</v>
      </c>
      <c r="C72" s="60">
        <v>0.1518572469045885</v>
      </c>
      <c r="D72" s="57">
        <v>5301</v>
      </c>
      <c r="E72" s="38">
        <v>0.16039819661714425</v>
      </c>
      <c r="F72" s="52">
        <v>0</v>
      </c>
      <c r="G72" s="42">
        <v>0</v>
      </c>
      <c r="H72" s="57">
        <v>89</v>
      </c>
      <c r="I72" s="38">
        <v>0.01732866043613707</v>
      </c>
      <c r="J72" s="52">
        <v>123425</v>
      </c>
      <c r="K72" s="42">
        <v>0.18557024982258627</v>
      </c>
      <c r="L72" s="57">
        <v>931.8733451768051</v>
      </c>
      <c r="M72" s="38">
        <v>0.17650194302606265</v>
      </c>
      <c r="N72" s="52">
        <v>17644</v>
      </c>
      <c r="O72" s="58">
        <v>0.05569796072984406</v>
      </c>
      <c r="P72" s="57">
        <v>902</v>
      </c>
      <c r="Q72" s="38">
        <v>0.021787965892895965</v>
      </c>
      <c r="R72" s="57">
        <v>162313.1634</v>
      </c>
      <c r="S72" s="49">
        <v>0.9204765663623328</v>
      </c>
      <c r="T72" s="19"/>
      <c r="U72" s="14"/>
    </row>
    <row r="73" spans="1:21" ht="15.75">
      <c r="A73" s="9" t="s">
        <v>65</v>
      </c>
      <c r="B73" s="59">
        <v>1358</v>
      </c>
      <c r="C73" s="60">
        <v>0.041211459092012626</v>
      </c>
      <c r="D73" s="57">
        <v>10955</v>
      </c>
      <c r="E73" s="38">
        <v>0.3314775031014554</v>
      </c>
      <c r="F73" s="52">
        <v>0</v>
      </c>
      <c r="G73" s="42">
        <v>0</v>
      </c>
      <c r="H73" s="57">
        <v>2387</v>
      </c>
      <c r="I73" s="38">
        <v>0.4647585669781931</v>
      </c>
      <c r="J73" s="52">
        <v>430427</v>
      </c>
      <c r="K73" s="42">
        <v>0.6471496529907745</v>
      </c>
      <c r="L73" s="57">
        <v>1502.20373251995</v>
      </c>
      <c r="M73" s="38">
        <v>0.28452565896760285</v>
      </c>
      <c r="N73" s="52">
        <v>47555</v>
      </c>
      <c r="O73" s="58">
        <v>0.15011995706799672</v>
      </c>
      <c r="P73" s="57">
        <v>310</v>
      </c>
      <c r="Q73" s="38">
        <v>0.007488103577381096</v>
      </c>
      <c r="R73" s="57">
        <v>785.14494</v>
      </c>
      <c r="S73" s="49">
        <v>0.004452550263510912</v>
      </c>
      <c r="T73" s="19"/>
      <c r="U73" s="14"/>
    </row>
    <row r="74" spans="1:21" ht="15.75">
      <c r="A74" s="9" t="s">
        <v>66</v>
      </c>
      <c r="B74" s="59">
        <v>25282</v>
      </c>
      <c r="C74" s="60">
        <v>0.7672371934935664</v>
      </c>
      <c r="D74" s="57">
        <v>11276</v>
      </c>
      <c r="E74" s="38">
        <v>0.3411903537172078</v>
      </c>
      <c r="F74" s="52">
        <v>0</v>
      </c>
      <c r="G74" s="42">
        <v>0</v>
      </c>
      <c r="H74" s="57">
        <v>2011</v>
      </c>
      <c r="I74" s="38">
        <v>0.39154984423676015</v>
      </c>
      <c r="J74" s="52">
        <v>3433</v>
      </c>
      <c r="K74" s="42">
        <v>0.005161536703592778</v>
      </c>
      <c r="L74" s="57">
        <v>2123.37278564603</v>
      </c>
      <c r="M74" s="57">
        <v>0.4021784981563995</v>
      </c>
      <c r="N74" s="52">
        <v>32130</v>
      </c>
      <c r="O74" s="58">
        <v>0.10142685775617148</v>
      </c>
      <c r="P74" s="57">
        <v>2617</v>
      </c>
      <c r="Q74" s="38">
        <v>0.0632140872967946</v>
      </c>
      <c r="R74" s="57">
        <v>0</v>
      </c>
      <c r="S74" s="49">
        <v>0</v>
      </c>
      <c r="T74" s="19"/>
      <c r="U74" s="14"/>
    </row>
    <row r="75" spans="1:21" ht="15.75">
      <c r="A75" s="9" t="s">
        <v>67</v>
      </c>
      <c r="B75" s="59">
        <v>135</v>
      </c>
      <c r="C75" s="60">
        <v>0.00409686817188638</v>
      </c>
      <c r="D75" s="57">
        <v>2068</v>
      </c>
      <c r="E75" s="38">
        <v>0.06257375412266634</v>
      </c>
      <c r="F75" s="52">
        <v>0</v>
      </c>
      <c r="G75" s="42">
        <v>0</v>
      </c>
      <c r="H75" s="57">
        <v>605</v>
      </c>
      <c r="I75" s="38">
        <v>0.11779595015576325</v>
      </c>
      <c r="J75" s="52">
        <v>19668</v>
      </c>
      <c r="K75" s="49">
        <v>0.029570959477501532</v>
      </c>
      <c r="L75" s="57">
        <v>0</v>
      </c>
      <c r="M75" s="49">
        <v>0</v>
      </c>
      <c r="N75" s="52">
        <v>202635</v>
      </c>
      <c r="O75" s="58">
        <v>0.6396710650924932</v>
      </c>
      <c r="P75" s="57">
        <v>22707</v>
      </c>
      <c r="Q75" s="38">
        <v>0.5484915094567502</v>
      </c>
      <c r="R75" s="57">
        <v>11155.19896</v>
      </c>
      <c r="S75" s="49">
        <v>0.06326103823437321</v>
      </c>
      <c r="T75" s="19"/>
      <c r="U75" s="14"/>
    </row>
    <row r="76" spans="1:21" ht="15.75">
      <c r="A76" s="9" t="s">
        <v>68</v>
      </c>
      <c r="B76" s="59">
        <v>0</v>
      </c>
      <c r="C76" s="49">
        <v>0</v>
      </c>
      <c r="D76" s="52">
        <v>0</v>
      </c>
      <c r="E76" s="49">
        <v>0</v>
      </c>
      <c r="F76" s="52">
        <v>0</v>
      </c>
      <c r="G76" s="42">
        <v>0</v>
      </c>
      <c r="H76" s="57">
        <v>0</v>
      </c>
      <c r="I76" s="49">
        <v>0</v>
      </c>
      <c r="J76" s="52">
        <v>0</v>
      </c>
      <c r="K76" s="49">
        <v>0</v>
      </c>
      <c r="L76" s="57">
        <v>0</v>
      </c>
      <c r="M76" s="49">
        <v>0</v>
      </c>
      <c r="N76" s="52">
        <v>12915</v>
      </c>
      <c r="O76" s="58">
        <v>0.04076961929414736</v>
      </c>
      <c r="P76" s="57">
        <v>14526</v>
      </c>
      <c r="Q76" s="38">
        <v>0.35087804053238003</v>
      </c>
      <c r="R76" s="57">
        <v>0</v>
      </c>
      <c r="S76" s="49">
        <v>0</v>
      </c>
      <c r="T76" s="19"/>
      <c r="U76" s="14"/>
    </row>
    <row r="77" spans="1:21" ht="15.75">
      <c r="A77" s="9" t="s">
        <v>69</v>
      </c>
      <c r="B77" s="59">
        <v>0</v>
      </c>
      <c r="C77" s="49">
        <v>0</v>
      </c>
      <c r="D77" s="52">
        <v>0</v>
      </c>
      <c r="E77" s="49">
        <v>0</v>
      </c>
      <c r="F77" s="52">
        <v>0</v>
      </c>
      <c r="G77" s="42">
        <v>0</v>
      </c>
      <c r="H77" s="57">
        <v>0</v>
      </c>
      <c r="I77" s="49">
        <v>0</v>
      </c>
      <c r="J77" s="52">
        <v>0</v>
      </c>
      <c r="K77" s="49">
        <v>0</v>
      </c>
      <c r="L77" s="57">
        <v>0</v>
      </c>
      <c r="M77" s="49">
        <v>0</v>
      </c>
      <c r="N77" s="52">
        <v>810</v>
      </c>
      <c r="O77" s="58">
        <v>0.0025569796072984407</v>
      </c>
      <c r="P77" s="57">
        <v>0</v>
      </c>
      <c r="Q77" s="49">
        <v>0</v>
      </c>
      <c r="R77" s="57">
        <v>0</v>
      </c>
      <c r="S77" s="49">
        <v>0</v>
      </c>
      <c r="T77" s="19"/>
      <c r="U77" s="14"/>
    </row>
    <row r="78" spans="2:21" ht="15.75">
      <c r="B78" s="31"/>
      <c r="C78" s="32"/>
      <c r="D78" s="33"/>
      <c r="E78" s="19"/>
      <c r="F78" s="77"/>
      <c r="G78" s="19"/>
      <c r="H78" s="19"/>
      <c r="U78" s="19"/>
    </row>
    <row r="79" spans="2:8" ht="15.75">
      <c r="B79" s="33"/>
      <c r="C79" s="19"/>
      <c r="D79" s="33"/>
      <c r="E79" s="19"/>
      <c r="F79" s="33"/>
      <c r="G79" s="19"/>
      <c r="H79" s="19"/>
    </row>
    <row r="80" spans="2:8" ht="15.75">
      <c r="B80" s="33"/>
      <c r="C80" s="19"/>
      <c r="D80" s="33"/>
      <c r="E80" s="19"/>
      <c r="F80" s="33"/>
      <c r="G80" s="19"/>
      <c r="H80" s="19"/>
    </row>
    <row r="81" spans="4:8" ht="15.75">
      <c r="D81" s="33"/>
      <c r="E81" s="19"/>
      <c r="F81" s="33"/>
      <c r="G81" s="19"/>
      <c r="H81" s="19"/>
    </row>
    <row r="82" spans="4:8" ht="15.75">
      <c r="D82" s="33"/>
      <c r="E82" s="19"/>
      <c r="F82" s="33"/>
      <c r="G82" s="19"/>
      <c r="H82" s="19"/>
    </row>
    <row r="83" spans="4:8" ht="15.75">
      <c r="D83" s="33"/>
      <c r="E83" s="19"/>
      <c r="F83" s="33"/>
      <c r="G83" s="19"/>
      <c r="H83" s="19"/>
    </row>
    <row r="84" spans="4:8" ht="15.75">
      <c r="D84" s="33"/>
      <c r="E84" s="19"/>
      <c r="F84" s="33"/>
      <c r="G84" s="19"/>
      <c r="H84" s="19"/>
    </row>
    <row r="85" spans="4:8" ht="15.75">
      <c r="D85" s="33"/>
      <c r="E85" s="19"/>
      <c r="F85" s="33"/>
      <c r="G85" s="19"/>
      <c r="H85" s="19"/>
    </row>
    <row r="92" ht="15.75">
      <c r="A92" s="17"/>
    </row>
    <row r="93" ht="15.75">
      <c r="A93" s="16"/>
    </row>
    <row r="94" ht="15.75">
      <c r="A94" s="16"/>
    </row>
    <row r="95" ht="15.75">
      <c r="A95" s="16"/>
    </row>
    <row r="96" ht="15.75">
      <c r="A96" s="18"/>
    </row>
    <row r="97" ht="15.75">
      <c r="A97" s="18"/>
    </row>
    <row r="98" ht="15.75">
      <c r="A98" s="19"/>
    </row>
    <row r="99" ht="15.75">
      <c r="A99" s="17"/>
    </row>
    <row r="100" ht="15.75">
      <c r="A100" s="17"/>
    </row>
    <row r="101" ht="15.75">
      <c r="A101" s="16"/>
    </row>
    <row r="102" ht="15.75">
      <c r="A102" s="16"/>
    </row>
    <row r="103" ht="15.75">
      <c r="A103" s="17"/>
    </row>
    <row r="104" ht="15.75">
      <c r="A104" s="16"/>
    </row>
    <row r="105" ht="15.75">
      <c r="A105" s="17"/>
    </row>
    <row r="106" ht="15.75">
      <c r="A106" s="17"/>
    </row>
    <row r="107" ht="15.75">
      <c r="A107" s="17"/>
    </row>
    <row r="108" ht="15.75">
      <c r="A108" s="17"/>
    </row>
  </sheetData>
  <sheetProtection/>
  <mergeCells count="10">
    <mergeCell ref="A3:C3"/>
    <mergeCell ref="B4:C4"/>
    <mergeCell ref="D4:E4"/>
    <mergeCell ref="F4:G4"/>
    <mergeCell ref="P4:Q4"/>
    <mergeCell ref="R4:S4"/>
    <mergeCell ref="N4:O4"/>
    <mergeCell ref="H4:I4"/>
    <mergeCell ref="J4:K4"/>
    <mergeCell ref="L4:M4"/>
  </mergeCells>
  <printOptions/>
  <pageMargins left="0" right="0" top="0" bottom="0" header="0" footer="0.5118110236220472"/>
  <pageSetup fitToHeight="2" fitToWidth="3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2009-11-10T12:30:11Z</cp:lastPrinted>
  <dcterms:created xsi:type="dcterms:W3CDTF">2000-04-17T11:13:46Z</dcterms:created>
  <dcterms:modified xsi:type="dcterms:W3CDTF">2012-04-03T13:24:22Z</dcterms:modified>
  <cp:category/>
  <cp:version/>
  <cp:contentType/>
  <cp:contentStatus/>
</cp:coreProperties>
</file>