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portfelio struktura" sheetId="1" r:id="rId1"/>
  </sheets>
  <definedNames>
    <definedName name="_xlnm.Print_Area" localSheetId="0">'Lizingo portfelio struktura'!$A$1:$T$77</definedName>
  </definedNames>
  <calcPr fullCalcOnLoad="1"/>
</workbook>
</file>

<file path=xl/sharedStrings.xml><?xml version="1.0" encoding="utf-8"?>
<sst xmlns="http://schemas.openxmlformats.org/spreadsheetml/2006/main" count="106" uniqueCount="78">
  <si>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</si>
  <si>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</si>
  <si>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</si>
  <si>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</si>
  <si>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</si>
  <si>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</si>
  <si>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</si>
  <si>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</si>
  <si>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</si>
  <si>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</si>
  <si>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</si>
  <si>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</si>
  <si>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</si>
  <si>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</si>
  <si>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</si>
  <si>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</si>
  <si>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</si>
  <si>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</si>
  <si>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</si>
  <si>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</si>
  <si>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</si>
  <si>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</si>
  <si>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</si>
  <si>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</si>
  <si>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</si>
  <si>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</si>
  <si>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</si>
  <si>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</si>
  <si>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</si>
  <si>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</si>
  <si>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</si>
  <si>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</si>
  <si>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</si>
  <si>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</si>
  <si>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</si>
  <si>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</si>
  <si>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</si>
  <si>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</si>
  <si>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</si>
  <si>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</si>
  <si>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</si>
  <si>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</si>
  <si>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</si>
  <si>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</si>
  <si>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</si>
  <si>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</si>
  <si>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</si>
  <si>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</si>
  <si>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</si>
  <si>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</si>
  <si>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</si>
  <si>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</si>
  <si>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</si>
  <si>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</si>
  <si>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</si>
  <si>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</si>
  <si>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</si>
  <si>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</si>
  <si>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</si>
  <si>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</si>
  <si>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</si>
  <si>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</si>
  <si>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</si>
  <si>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</si>
  <si>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</si>
  <si>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</si>
  <si>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</si>
  <si>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</si>
  <si>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</si>
  <si>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</si>
  <si>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</si>
  <si>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</si>
  <si>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>,,SNORO lizingas“</t>
  </si>
  <si>
    <t>,,Parex faktoringas ir lizingas“</t>
  </si>
  <si>
    <t>2010 m. I ketv.</t>
  </si>
  <si>
    <t/>
  </si>
  <si>
    <t xml:space="preserve">           Lizingo portfelio struktūra</t>
  </si>
  <si>
    <t xml:space="preserve">  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</si>
</sst>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14" fontId="1" fillId="0" borderId="10" xfId="58" applyNumberFormat="1" applyFont="1" applyFill="1" applyBorder="1" applyAlignment="1" applyProtection="1">
      <alignment horizontal="center"/>
      <protection locked="0"/>
    </xf>
    <xf numFmtId="0" fontId="1" fillId="0" borderId="0" xfId="58" applyFont="1" applyFill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1" fillId="0" borderId="11" xfId="58" applyFont="1" applyFill="1" applyBorder="1" applyProtection="1">
      <alignment/>
      <protection/>
    </xf>
    <xf numFmtId="0" fontId="1" fillId="0" borderId="11" xfId="58" applyFont="1" applyFill="1" applyBorder="1" applyAlignment="1" applyProtection="1">
      <alignment vertical="top"/>
      <protection/>
    </xf>
    <xf numFmtId="0" fontId="2" fillId="0" borderId="12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3" fontId="2" fillId="0" borderId="11" xfId="58" applyNumberFormat="1" applyFont="1" applyFill="1" applyBorder="1" applyAlignment="1" applyProtection="1">
      <alignment horizontal="center"/>
      <protection/>
    </xf>
    <xf numFmtId="0" fontId="1" fillId="0" borderId="13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3" fontId="2" fillId="0" borderId="11" xfId="58" applyNumberFormat="1" applyFont="1" applyFill="1" applyBorder="1" applyAlignment="1" applyProtection="1">
      <alignment horizontal="center"/>
      <protection locked="0"/>
    </xf>
    <xf numFmtId="10" fontId="2" fillId="0" borderId="11" xfId="61" applyNumberFormat="1" applyFont="1" applyFill="1" applyBorder="1" applyAlignment="1" applyProtection="1">
      <alignment/>
      <protection/>
    </xf>
    <xf numFmtId="3" fontId="2" fillId="0" borderId="11" xfId="58" applyNumberFormat="1" applyFont="1" applyFill="1" applyBorder="1" applyProtection="1">
      <alignment/>
      <protection/>
    </xf>
    <xf numFmtId="10" fontId="2" fillId="0" borderId="11" xfId="58" applyNumberFormat="1" applyFont="1" applyFill="1" applyBorder="1" applyProtection="1">
      <alignment/>
      <protection/>
    </xf>
    <xf numFmtId="10" fontId="2" fillId="0" borderId="11" xfId="61" applyNumberFormat="1" applyFont="1" applyFill="1" applyBorder="1" applyAlignment="1" applyProtection="1">
      <alignment horizontal="right"/>
      <protection/>
    </xf>
    <xf numFmtId="0" fontId="2" fillId="0" borderId="11" xfId="58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10" fontId="2" fillId="0" borderId="11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58" applyNumberFormat="1" applyFont="1" applyFill="1" applyBorder="1" applyAlignment="1" applyProtection="1">
      <alignment horizontal="right"/>
      <protection/>
    </xf>
    <xf numFmtId="0" fontId="2" fillId="0" borderId="11" xfId="58" applyFont="1" applyFill="1" applyBorder="1" applyAlignment="1" applyProtection="1">
      <alignment horizontal="right"/>
      <protection/>
    </xf>
    <xf numFmtId="10" fontId="2" fillId="0" borderId="11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1" xfId="57" applyNumberFormat="1" applyFont="1" applyFill="1" applyBorder="1" applyAlignment="1" applyProtection="1">
      <alignment horizontal="right"/>
      <protection/>
    </xf>
    <xf numFmtId="10" fontId="2" fillId="0" borderId="11" xfId="62" applyNumberFormat="1" applyFont="1" applyFill="1" applyBorder="1" applyAlignment="1" applyProtection="1">
      <alignment horizontal="right"/>
      <protection/>
    </xf>
    <xf numFmtId="3" fontId="2" fillId="0" borderId="11" xfId="57" applyNumberFormat="1" applyFont="1" applyFill="1" applyBorder="1" applyAlignment="1" applyProtection="1">
      <alignment horizontal="right"/>
      <protection locked="0"/>
    </xf>
    <xf numFmtId="10" fontId="2" fillId="0" borderId="11" xfId="57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/>
      <protection/>
    </xf>
    <xf numFmtId="172" fontId="2" fillId="0" borderId="11" xfId="61" applyNumberFormat="1" applyFont="1" applyFill="1" applyBorder="1" applyAlignment="1" applyProtection="1">
      <alignment/>
      <protection/>
    </xf>
    <xf numFmtId="10" fontId="1" fillId="0" borderId="11" xfId="58" applyNumberFormat="1" applyFont="1" applyFill="1" applyBorder="1" applyProtection="1">
      <alignment/>
      <protection/>
    </xf>
    <xf numFmtId="3" fontId="2" fillId="0" borderId="14" xfId="57" applyNumberFormat="1" applyFont="1" applyFill="1" applyBorder="1" applyAlignment="1" applyProtection="1">
      <alignment horizontal="right"/>
      <protection/>
    </xf>
    <xf numFmtId="9" fontId="2" fillId="0" borderId="14" xfId="62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2" fillId="0" borderId="14" xfId="58" applyNumberFormat="1" applyFont="1" applyFill="1" applyBorder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58" applyNumberFormat="1" applyFont="1" applyFill="1" applyBorder="1" applyAlignment="1" applyProtection="1">
      <alignment horizontal="right"/>
      <protection/>
    </xf>
    <xf numFmtId="10" fontId="2" fillId="0" borderId="11" xfId="58" applyNumberFormat="1" applyFont="1" applyFill="1" applyBorder="1" applyAlignment="1" applyProtection="1">
      <alignment horizontal="right"/>
      <protection/>
    </xf>
    <xf numFmtId="3" fontId="2" fillId="0" borderId="11" xfId="58" applyNumberFormat="1" applyFont="1" applyFill="1" applyBorder="1" applyProtection="1">
      <alignment/>
      <protection locked="0"/>
    </xf>
    <xf numFmtId="3" fontId="2" fillId="0" borderId="11" xfId="58" applyNumberFormat="1" applyFont="1" applyFill="1" applyBorder="1" applyAlignment="1" applyProtection="1">
      <alignment horizontal="right"/>
      <protection locked="0"/>
    </xf>
    <xf numFmtId="172" fontId="1" fillId="0" borderId="11" xfId="0" applyNumberFormat="1" applyFont="1" applyFill="1" applyBorder="1" applyAlignment="1" applyProtection="1">
      <alignment/>
      <protection/>
    </xf>
    <xf numFmtId="10" fontId="1" fillId="0" borderId="15" xfId="61" applyNumberFormat="1" applyFont="1" applyFill="1" applyBorder="1" applyAlignment="1" applyProtection="1">
      <alignment/>
      <protection/>
    </xf>
    <xf numFmtId="0" fontId="1" fillId="0" borderId="0" xfId="58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11" xfId="57" applyNumberFormat="1" applyFont="1" applyBorder="1" applyAlignment="1" applyProtection="1">
      <alignment horizontal="right"/>
      <protection/>
    </xf>
    <xf numFmtId="3" fontId="1" fillId="0" borderId="0" xfId="58" applyNumberFormat="1" applyFont="1" applyFill="1">
      <alignment/>
      <protection/>
    </xf>
    <xf numFmtId="3" fontId="1" fillId="0" borderId="11" xfId="58" applyNumberFormat="1" applyFont="1" applyFill="1" applyBorder="1" applyProtection="1">
      <alignment/>
      <protection locked="0"/>
    </xf>
    <xf numFmtId="3" fontId="1" fillId="0" borderId="14" xfId="57" applyNumberFormat="1" applyFont="1" applyFill="1" applyBorder="1" applyAlignment="1" applyProtection="1">
      <alignment horizontal="right"/>
      <protection/>
    </xf>
    <xf numFmtId="10" fontId="1" fillId="0" borderId="11" xfId="58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right"/>
    </xf>
    <xf numFmtId="3" fontId="10" fillId="0" borderId="14" xfId="0" applyNumberFormat="1" applyFont="1" applyFill="1" applyBorder="1" applyAlignment="1" applyProtection="1">
      <alignment horizontal="center"/>
      <protection/>
    </xf>
    <xf numFmtId="10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58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10" fontId="1" fillId="0" borderId="11" xfId="58" applyNumberFormat="1" applyFont="1" applyFill="1" applyBorder="1" applyAlignment="1" applyProtection="1">
      <alignment horizontal="center"/>
      <protection/>
    </xf>
    <xf numFmtId="3" fontId="1" fillId="0" borderId="14" xfId="57" applyNumberFormat="1" applyFont="1" applyFill="1" applyBorder="1" applyAlignment="1" applyProtection="1">
      <alignment horizontal="right"/>
      <protection locked="0"/>
    </xf>
    <xf numFmtId="10" fontId="1" fillId="0" borderId="11" xfId="62" applyNumberFormat="1" applyFont="1" applyFill="1" applyBorder="1" applyAlignment="1" applyProtection="1">
      <alignment horizontal="right"/>
      <protection/>
    </xf>
    <xf numFmtId="10" fontId="1" fillId="0" borderId="11" xfId="61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 locked="0"/>
    </xf>
    <xf numFmtId="3" fontId="1" fillId="0" borderId="14" xfId="58" applyNumberFormat="1" applyFont="1" applyFill="1" applyBorder="1" applyProtection="1">
      <alignment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0" fontId="1" fillId="0" borderId="11" xfId="61" applyNumberFormat="1" applyFont="1" applyFill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172" fontId="1" fillId="0" borderId="11" xfId="61" applyNumberFormat="1" applyFont="1" applyFill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 horizontal="right"/>
      <protection/>
    </xf>
    <xf numFmtId="3" fontId="1" fillId="0" borderId="11" xfId="58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10" fontId="1" fillId="0" borderId="11" xfId="0" applyNumberFormat="1" applyFont="1" applyFill="1" applyBorder="1" applyAlignment="1" applyProtection="1">
      <alignment horizontal="right"/>
      <protection/>
    </xf>
    <xf numFmtId="3" fontId="1" fillId="0" borderId="11" xfId="58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1" fillId="0" borderId="11" xfId="57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58" applyNumberFormat="1" applyFont="1" applyFill="1" applyBorder="1" applyAlignment="1" applyProtection="1">
      <alignment horizontal="right"/>
      <protection locked="0"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10" fontId="2" fillId="0" borderId="11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11" xfId="57" applyNumberFormat="1" applyFont="1" applyFill="1" applyBorder="1" applyAlignment="1" applyProtection="1">
      <alignment horizontal="right"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top"/>
      <protection locked="0"/>
    </xf>
    <xf numFmtId="10" fontId="1" fillId="0" borderId="11" xfId="0" applyNumberFormat="1" applyFont="1" applyFill="1" applyBorder="1" applyAlignment="1" applyProtection="1">
      <alignment vertical="top"/>
      <protection/>
    </xf>
    <xf numFmtId="3" fontId="1" fillId="0" borderId="11" xfId="0" applyNumberFormat="1" applyFont="1" applyFill="1" applyBorder="1" applyAlignment="1" applyProtection="1">
      <alignment horizontal="right" vertical="top"/>
      <protection locked="0"/>
    </xf>
    <xf numFmtId="10" fontId="1" fillId="0" borderId="11" xfId="0" applyNumberFormat="1" applyFont="1" applyFill="1" applyBorder="1" applyAlignment="1" applyProtection="1">
      <alignment horizontal="right" vertical="top"/>
      <protection/>
    </xf>
    <xf numFmtId="177" fontId="1" fillId="0" borderId="11" xfId="61" applyNumberFormat="1" applyFont="1" applyFill="1" applyBorder="1" applyAlignment="1" applyProtection="1">
      <alignment horizontal="right"/>
      <protection/>
    </xf>
    <xf numFmtId="3" fontId="1" fillId="0" borderId="11" xfId="58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 horizontal="right"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3" fontId="1" fillId="0" borderId="11" xfId="57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1" xfId="58" applyNumberFormat="1" applyFont="1" applyFill="1" applyBorder="1" applyAlignment="1" applyProtection="1">
      <alignment horizontal="center" vertical="center" wrapText="1"/>
      <protection/>
    </xf>
    <xf numFmtId="3" fontId="1" fillId="0" borderId="11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3" fontId="1" fillId="0" borderId="0" xfId="0" applyNumberFormat="1" applyFont="1" applyFill="1" applyAlignment="1">
      <alignment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8"/>
  <sheetViews>
    <sheetView tabSelected="1" view="pageBreakPreview" zoomScale="85" zoomScaleNormal="75" zoomScaleSheetLayoutView="85" zoomScalePageLayoutView="0" workbookViewId="0" topLeftCell="A1">
      <pane xSplit="9075" topLeftCell="D1" activePane="topLeft" state="split"/>
      <selection pane="topLeft" activeCell="C2" sqref="C2"/>
      <selection pane="topRight" activeCell="E1" sqref="E1:E16384"/>
    </sheetView>
  </sheetViews>
  <sheetFormatPr defaultColWidth="9.00390625" defaultRowHeight="12.75"/>
  <cols>
    <col min="1" max="1" width="5.625" style="56" customWidth="1"/>
    <col min="2" max="2" width="46.00390625" style="56" customWidth="1"/>
    <col min="3" max="3" width="17.00390625" style="56" customWidth="1"/>
    <col min="4" max="4" width="11.375" style="56" customWidth="1"/>
    <col min="5" max="5" width="17.875" style="121" customWidth="1"/>
    <col min="6" max="6" width="11.625" style="56" customWidth="1"/>
    <col min="7" max="7" width="17.875" style="56" customWidth="1"/>
    <col min="8" max="8" width="11.625" style="56" customWidth="1"/>
    <col min="9" max="9" width="17.875" style="56" customWidth="1"/>
    <col min="10" max="10" width="12.625" style="56" customWidth="1"/>
    <col min="11" max="11" width="17.875" style="56" customWidth="1"/>
    <col min="12" max="12" width="11.00390625" style="56" customWidth="1"/>
    <col min="13" max="13" width="17.625" style="56" customWidth="1"/>
    <col min="14" max="14" width="12.125" style="56" customWidth="1"/>
    <col min="15" max="15" width="17.625" style="56" customWidth="1"/>
    <col min="16" max="16" width="14.625" style="56" customWidth="1"/>
    <col min="17" max="17" width="17.625" style="56" customWidth="1"/>
    <col min="18" max="18" width="10.625" style="56" customWidth="1"/>
    <col min="19" max="19" width="17.125" style="56" customWidth="1"/>
    <col min="20" max="20" width="12.875" style="56" customWidth="1"/>
    <col min="21" max="21" width="10.75390625" style="56" customWidth="1"/>
    <col min="22" max="16384" width="9.125" style="56" customWidth="1"/>
  </cols>
  <sheetData>
    <row r="1" spans="2:21" ht="15.75">
      <c r="B1" s="1" t="s">
        <v>76</v>
      </c>
      <c r="C1" s="3" t="s">
        <v>74</v>
      </c>
      <c r="D1" s="2"/>
      <c r="E1" s="116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2:21" ht="15.75">
      <c r="B2" s="4"/>
      <c r="C2" s="54" t="s">
        <v>77</v>
      </c>
      <c r="D2" s="2"/>
      <c r="E2" s="11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21" ht="15.75">
      <c r="B3" s="122"/>
      <c r="C3" s="122"/>
      <c r="D3" s="122"/>
      <c r="E3" s="117"/>
      <c r="F3" s="57"/>
      <c r="G3" s="57"/>
      <c r="H3" s="57"/>
      <c r="I3" s="57"/>
      <c r="J3" s="57"/>
      <c r="K3" s="57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4" ht="47.25" customHeight="1">
      <c r="B4" s="18"/>
      <c r="C4" s="123" t="s">
        <v>1</v>
      </c>
      <c r="D4" s="124"/>
      <c r="E4" s="123" t="s">
        <v>70</v>
      </c>
      <c r="F4" s="125"/>
      <c r="G4" s="123" t="s">
        <v>71</v>
      </c>
      <c r="H4" s="124"/>
      <c r="I4" s="123" t="s">
        <v>73</v>
      </c>
      <c r="J4" s="124"/>
      <c r="K4" s="123" t="s">
        <v>2</v>
      </c>
      <c r="L4" s="124"/>
      <c r="M4" s="128" t="s">
        <v>72</v>
      </c>
      <c r="N4" s="128"/>
      <c r="O4" s="123" t="s">
        <v>4</v>
      </c>
      <c r="P4" s="124"/>
      <c r="Q4" s="126" t="s">
        <v>3</v>
      </c>
      <c r="R4" s="127"/>
      <c r="S4" s="126" t="s">
        <v>5</v>
      </c>
      <c r="T4" s="127"/>
      <c r="U4" s="58"/>
      <c r="V4" s="59"/>
      <c r="W4" s="59"/>
      <c r="X4" s="59"/>
    </row>
    <row r="5" spans="5:24" ht="11.25" customHeight="1" hidden="1">
      <c r="E5" s="117"/>
      <c r="F5" s="57"/>
      <c r="G5" s="57"/>
      <c r="H5" s="57"/>
      <c r="I5" s="57"/>
      <c r="J5" s="57"/>
      <c r="K5" s="57"/>
      <c r="L5" s="55"/>
      <c r="M5" s="55"/>
      <c r="N5" s="55"/>
      <c r="O5" s="55"/>
      <c r="P5" s="55"/>
      <c r="Q5" s="60"/>
      <c r="R5" s="60"/>
      <c r="S5" s="55"/>
      <c r="T5" s="55"/>
      <c r="U5" s="55"/>
      <c r="V5" s="59"/>
      <c r="W5" s="59"/>
      <c r="X5" s="59"/>
    </row>
    <row r="6" spans="5:24" ht="12.75" customHeight="1" hidden="1">
      <c r="E6" s="117"/>
      <c r="F6" s="57"/>
      <c r="G6" s="57"/>
      <c r="H6" s="57"/>
      <c r="I6" s="57"/>
      <c r="J6" s="57"/>
      <c r="K6" s="57"/>
      <c r="L6" s="55"/>
      <c r="M6" s="55"/>
      <c r="N6" s="55"/>
      <c r="O6" s="55"/>
      <c r="P6" s="55"/>
      <c r="Q6" s="60"/>
      <c r="R6" s="60"/>
      <c r="S6" s="55"/>
      <c r="T6" s="55"/>
      <c r="U6" s="55"/>
      <c r="V6" s="59"/>
      <c r="W6" s="59"/>
      <c r="X6" s="59"/>
    </row>
    <row r="7" spans="2:24" ht="54" customHeight="1">
      <c r="B7" s="5"/>
      <c r="C7" s="6" t="s">
        <v>0</v>
      </c>
      <c r="D7" s="6" t="s">
        <v>6</v>
      </c>
      <c r="E7" s="118" t="s">
        <v>0</v>
      </c>
      <c r="F7" s="6" t="s">
        <v>6</v>
      </c>
      <c r="G7" s="6" t="s">
        <v>0</v>
      </c>
      <c r="H7" s="6" t="s">
        <v>6</v>
      </c>
      <c r="I7" s="6" t="s">
        <v>0</v>
      </c>
      <c r="J7" s="6" t="s">
        <v>6</v>
      </c>
      <c r="K7" s="6" t="s">
        <v>0</v>
      </c>
      <c r="L7" s="6" t="s">
        <v>6</v>
      </c>
      <c r="M7" s="6" t="s">
        <v>0</v>
      </c>
      <c r="N7" s="6" t="s">
        <v>6</v>
      </c>
      <c r="O7" s="6" t="s">
        <v>0</v>
      </c>
      <c r="P7" s="6" t="s">
        <v>6</v>
      </c>
      <c r="Q7" s="6" t="s">
        <v>0</v>
      </c>
      <c r="R7" s="6" t="s">
        <v>6</v>
      </c>
      <c r="S7" s="6" t="s">
        <v>0</v>
      </c>
      <c r="T7" s="6" t="s">
        <v>6</v>
      </c>
      <c r="U7" s="13"/>
      <c r="V7" s="59"/>
      <c r="W7" s="59"/>
      <c r="X7" s="59"/>
    </row>
    <row r="8" spans="2:24" ht="15.75">
      <c r="B8" s="5" t="s">
        <v>7</v>
      </c>
      <c r="C8" s="67"/>
      <c r="D8" s="68"/>
      <c r="E8" s="111"/>
      <c r="F8" s="69"/>
      <c r="G8" s="70"/>
      <c r="H8" s="71"/>
      <c r="I8" s="72"/>
      <c r="J8" s="73"/>
      <c r="K8" s="74"/>
      <c r="L8" s="71"/>
      <c r="M8" s="72"/>
      <c r="N8" s="73"/>
      <c r="O8" s="75"/>
      <c r="P8" s="73"/>
      <c r="Q8" s="76"/>
      <c r="R8" s="77"/>
      <c r="S8" s="72"/>
      <c r="T8" s="77"/>
      <c r="U8" s="55"/>
      <c r="V8" s="16"/>
      <c r="W8" s="59"/>
      <c r="X8" s="59"/>
    </row>
    <row r="9" spans="2:24" ht="15.75">
      <c r="B9" s="7" t="s">
        <v>8</v>
      </c>
      <c r="C9" s="78">
        <v>279987.43519000005</v>
      </c>
      <c r="D9" s="79">
        <v>0.882603254915201</v>
      </c>
      <c r="E9" s="82">
        <v>537909</v>
      </c>
      <c r="F9" s="80">
        <v>0.9708961032230006</v>
      </c>
      <c r="G9" s="81">
        <v>347295</v>
      </c>
      <c r="H9" s="80">
        <v>0.9185074105811039</v>
      </c>
      <c r="I9" s="82">
        <v>80824</v>
      </c>
      <c r="J9" s="80">
        <v>1</v>
      </c>
      <c r="K9" s="83">
        <v>2499586</v>
      </c>
      <c r="L9" s="84">
        <v>0.9251763678222182</v>
      </c>
      <c r="M9" s="85">
        <v>162897.98302112</v>
      </c>
      <c r="N9" s="84">
        <v>1</v>
      </c>
      <c r="O9" s="86">
        <v>2521095</v>
      </c>
      <c r="P9" s="87">
        <v>0.9301986218377759</v>
      </c>
      <c r="Q9" s="82">
        <v>109465</v>
      </c>
      <c r="R9" s="80">
        <v>0.9910639915981603</v>
      </c>
      <c r="S9" s="82">
        <v>278032.42762</v>
      </c>
      <c r="T9" s="80">
        <v>1</v>
      </c>
      <c r="U9" s="55"/>
      <c r="V9" s="17"/>
      <c r="W9" s="59"/>
      <c r="X9" s="59"/>
    </row>
    <row r="10" spans="2:24" ht="15.75">
      <c r="B10" s="7" t="s">
        <v>9</v>
      </c>
      <c r="C10" s="78">
        <v>37241.66364999999</v>
      </c>
      <c r="D10" s="79">
        <v>0.11739674508479898</v>
      </c>
      <c r="E10" s="82">
        <v>16125</v>
      </c>
      <c r="F10" s="80">
        <v>0.02910389677699948</v>
      </c>
      <c r="G10" s="81">
        <v>30813</v>
      </c>
      <c r="H10" s="80">
        <v>0.08149258941889619</v>
      </c>
      <c r="I10" s="82">
        <v>0</v>
      </c>
      <c r="J10" s="80">
        <v>0</v>
      </c>
      <c r="K10" s="83">
        <v>202154</v>
      </c>
      <c r="L10" s="84">
        <v>0.07482363217778172</v>
      </c>
      <c r="M10" s="85">
        <v>0</v>
      </c>
      <c r="N10" s="84">
        <v>0</v>
      </c>
      <c r="O10" s="86">
        <v>189181</v>
      </c>
      <c r="P10" s="87">
        <v>0.06980137816222406</v>
      </c>
      <c r="Q10" s="82">
        <v>987</v>
      </c>
      <c r="R10" s="80">
        <v>0.008936008401839713</v>
      </c>
      <c r="S10" s="82">
        <v>0</v>
      </c>
      <c r="T10" s="80">
        <v>0</v>
      </c>
      <c r="U10" s="55"/>
      <c r="V10" s="17"/>
      <c r="W10" s="59"/>
      <c r="X10" s="59"/>
    </row>
    <row r="11" spans="2:24" s="63" customFormat="1" ht="15.75">
      <c r="B11" s="5" t="s">
        <v>10</v>
      </c>
      <c r="C11" s="43">
        <v>317229.09884000005</v>
      </c>
      <c r="D11" s="44">
        <v>1</v>
      </c>
      <c r="E11" s="46">
        <v>554034</v>
      </c>
      <c r="F11" s="23">
        <v>1</v>
      </c>
      <c r="G11" s="45">
        <v>378108</v>
      </c>
      <c r="H11" s="23">
        <v>1</v>
      </c>
      <c r="I11" s="46">
        <v>80824</v>
      </c>
      <c r="J11" s="23">
        <v>1</v>
      </c>
      <c r="K11" s="47">
        <v>2701740</v>
      </c>
      <c r="L11" s="26">
        <v>1</v>
      </c>
      <c r="M11" s="48">
        <v>162897.98302112</v>
      </c>
      <c r="N11" s="26">
        <v>1</v>
      </c>
      <c r="O11" s="40">
        <v>2710276</v>
      </c>
      <c r="P11" s="41">
        <v>1</v>
      </c>
      <c r="Q11" s="46">
        <v>110452</v>
      </c>
      <c r="R11" s="23">
        <v>1</v>
      </c>
      <c r="S11" s="46">
        <v>278032.42762</v>
      </c>
      <c r="T11" s="23">
        <v>1</v>
      </c>
      <c r="U11" s="61"/>
      <c r="V11" s="16"/>
      <c r="W11" s="62"/>
      <c r="X11" s="62"/>
    </row>
    <row r="12" spans="2:24" ht="15.75">
      <c r="B12" s="5" t="s">
        <v>11</v>
      </c>
      <c r="C12" s="88"/>
      <c r="D12" s="68"/>
      <c r="E12" s="92"/>
      <c r="F12" s="68"/>
      <c r="G12" s="75"/>
      <c r="H12" s="71"/>
      <c r="I12" s="89"/>
      <c r="J12" s="77"/>
      <c r="K12" s="90"/>
      <c r="L12" s="91"/>
      <c r="M12" s="92"/>
      <c r="N12" s="68"/>
      <c r="O12" s="93"/>
      <c r="P12" s="69"/>
      <c r="Q12" s="73"/>
      <c r="R12" s="73"/>
      <c r="S12" s="89"/>
      <c r="T12" s="77"/>
      <c r="U12" s="55"/>
      <c r="V12" s="16"/>
      <c r="W12" s="59"/>
      <c r="X12" s="59"/>
    </row>
    <row r="13" spans="2:24" ht="15.75">
      <c r="B13" s="7" t="s">
        <v>12</v>
      </c>
      <c r="C13" s="94">
        <v>274593.09884000005</v>
      </c>
      <c r="D13" s="79">
        <v>0.8655987103455973</v>
      </c>
      <c r="E13" s="97">
        <v>514696</v>
      </c>
      <c r="F13" s="84">
        <v>0.9289969276879156</v>
      </c>
      <c r="G13" s="95">
        <v>378108</v>
      </c>
      <c r="H13" s="80">
        <v>1</v>
      </c>
      <c r="I13" s="66">
        <v>75136</v>
      </c>
      <c r="J13" s="80">
        <v>0.9296248639018113</v>
      </c>
      <c r="K13" s="96">
        <v>1887336</v>
      </c>
      <c r="L13" s="84">
        <v>0.6985631481933865</v>
      </c>
      <c r="M13" s="97">
        <v>119197.87824112</v>
      </c>
      <c r="N13" s="84">
        <v>0.7317332973095547</v>
      </c>
      <c r="O13" s="96">
        <v>2212111</v>
      </c>
      <c r="P13" s="87">
        <v>0.8161939964785874</v>
      </c>
      <c r="Q13" s="66">
        <v>88371</v>
      </c>
      <c r="R13" s="80">
        <v>0.8000851048419223</v>
      </c>
      <c r="S13" s="66">
        <v>99321.93914</v>
      </c>
      <c r="T13" s="80">
        <v>0.35723149270828214</v>
      </c>
      <c r="U13" s="60"/>
      <c r="V13" s="17"/>
      <c r="W13" s="59"/>
      <c r="X13" s="59"/>
    </row>
    <row r="14" spans="2:24" ht="15.75">
      <c r="B14" s="7" t="s">
        <v>13</v>
      </c>
      <c r="C14" s="94">
        <v>42634</v>
      </c>
      <c r="D14" s="79">
        <v>0.13439498506252476</v>
      </c>
      <c r="E14" s="97">
        <v>39338</v>
      </c>
      <c r="F14" s="84">
        <v>0.07100308133680307</v>
      </c>
      <c r="G14" s="86">
        <v>0</v>
      </c>
      <c r="H14" s="80">
        <v>0</v>
      </c>
      <c r="I14" s="66">
        <v>5688</v>
      </c>
      <c r="J14" s="80">
        <v>0.07037513609818866</v>
      </c>
      <c r="K14" s="96">
        <v>814404</v>
      </c>
      <c r="L14" s="84">
        <v>0.3014368518066135</v>
      </c>
      <c r="M14" s="97">
        <v>43017.16907</v>
      </c>
      <c r="N14" s="84">
        <v>0.2640742891483362</v>
      </c>
      <c r="O14" s="96">
        <v>498165</v>
      </c>
      <c r="P14" s="87">
        <v>0.18380600352141258</v>
      </c>
      <c r="Q14" s="66">
        <v>22017</v>
      </c>
      <c r="R14" s="80">
        <v>0.1993354579364792</v>
      </c>
      <c r="S14" s="66">
        <v>178500.86163999996</v>
      </c>
      <c r="T14" s="80">
        <v>0.6420145418575617</v>
      </c>
      <c r="U14" s="55"/>
      <c r="V14" s="17"/>
      <c r="W14" s="59"/>
      <c r="X14" s="59"/>
    </row>
    <row r="15" spans="2:24" ht="15.75">
      <c r="B15" s="7" t="s">
        <v>14</v>
      </c>
      <c r="C15" s="94">
        <v>2</v>
      </c>
      <c r="D15" s="79">
        <v>6.304591877962414E-06</v>
      </c>
      <c r="E15" s="96">
        <v>0</v>
      </c>
      <c r="F15" s="79">
        <v>0</v>
      </c>
      <c r="G15" s="86">
        <v>0</v>
      </c>
      <c r="H15" s="80">
        <v>0</v>
      </c>
      <c r="I15" s="66">
        <v>0</v>
      </c>
      <c r="J15" s="79">
        <v>0</v>
      </c>
      <c r="K15" s="96">
        <v>0</v>
      </c>
      <c r="L15" s="84">
        <v>0</v>
      </c>
      <c r="M15" s="97">
        <v>682.935709999999</v>
      </c>
      <c r="N15" s="84">
        <v>0.0042</v>
      </c>
      <c r="O15" s="96">
        <v>0</v>
      </c>
      <c r="P15" s="84">
        <v>0</v>
      </c>
      <c r="Q15" s="66">
        <v>64</v>
      </c>
      <c r="R15" s="80" t="s">
        <v>75</v>
      </c>
      <c r="S15" s="66">
        <v>209.62684000000002</v>
      </c>
      <c r="T15" s="80">
        <v>0.0007539654341561442</v>
      </c>
      <c r="U15" s="98"/>
      <c r="V15" s="17"/>
      <c r="W15" s="59"/>
      <c r="X15" s="59"/>
    </row>
    <row r="16" spans="2:24" s="63" customFormat="1" ht="15.75">
      <c r="B16" s="5" t="s">
        <v>10</v>
      </c>
      <c r="C16" s="36">
        <v>317229.09884000005</v>
      </c>
      <c r="D16" s="37">
        <v>1</v>
      </c>
      <c r="E16" s="31">
        <v>554034</v>
      </c>
      <c r="F16" s="26">
        <v>1</v>
      </c>
      <c r="G16" s="40">
        <v>378108</v>
      </c>
      <c r="H16" s="23">
        <v>1</v>
      </c>
      <c r="I16" s="24">
        <v>80824</v>
      </c>
      <c r="J16" s="23">
        <v>1</v>
      </c>
      <c r="K16" s="30">
        <v>2701740</v>
      </c>
      <c r="L16" s="26">
        <v>1</v>
      </c>
      <c r="M16" s="31">
        <v>162897.98302112</v>
      </c>
      <c r="N16" s="26">
        <v>1</v>
      </c>
      <c r="O16" s="30">
        <v>2710276</v>
      </c>
      <c r="P16" s="41">
        <v>1</v>
      </c>
      <c r="Q16" s="24">
        <v>110452</v>
      </c>
      <c r="R16" s="23">
        <v>1</v>
      </c>
      <c r="S16" s="24">
        <v>278032.4276199999</v>
      </c>
      <c r="T16" s="23">
        <v>1</v>
      </c>
      <c r="U16" s="14"/>
      <c r="V16" s="16"/>
      <c r="W16" s="62"/>
      <c r="X16" s="62"/>
    </row>
    <row r="17" spans="2:24" s="63" customFormat="1" ht="15.75">
      <c r="B17" s="5" t="s">
        <v>12</v>
      </c>
      <c r="C17" s="36"/>
      <c r="D17" s="26"/>
      <c r="E17" s="31"/>
      <c r="F17" s="26"/>
      <c r="G17" s="99"/>
      <c r="H17" s="100"/>
      <c r="I17" s="11"/>
      <c r="J17" s="100"/>
      <c r="K17" s="30"/>
      <c r="L17" s="33"/>
      <c r="M17" s="31"/>
      <c r="N17" s="26"/>
      <c r="O17" s="40"/>
      <c r="P17" s="52"/>
      <c r="Q17" s="15"/>
      <c r="R17" s="15"/>
      <c r="S17" s="11"/>
      <c r="T17" s="100"/>
      <c r="U17" s="61"/>
      <c r="V17" s="16"/>
      <c r="W17" s="62"/>
      <c r="X17" s="62"/>
    </row>
    <row r="18" spans="2:24" s="63" customFormat="1" ht="15.75">
      <c r="B18" s="5" t="s">
        <v>15</v>
      </c>
      <c r="C18" s="36"/>
      <c r="D18" s="26"/>
      <c r="E18" s="24">
        <v>514696</v>
      </c>
      <c r="F18" s="26">
        <v>1</v>
      </c>
      <c r="G18" s="40">
        <v>378108</v>
      </c>
      <c r="H18" s="23">
        <v>1</v>
      </c>
      <c r="I18" s="24">
        <v>75136</v>
      </c>
      <c r="J18" s="23">
        <v>1</v>
      </c>
      <c r="K18" s="30">
        <v>1887336</v>
      </c>
      <c r="L18" s="26">
        <v>1</v>
      </c>
      <c r="M18" s="24">
        <f>M19+M28+M29+M40+M37+M44</f>
        <v>119197.87824112001</v>
      </c>
      <c r="N18" s="26">
        <f>IF(M18=0,"",M18/M$29)</f>
        <v>17.623535977214374</v>
      </c>
      <c r="O18" s="40">
        <v>2212111</v>
      </c>
      <c r="P18" s="41"/>
      <c r="Q18" s="24">
        <v>88371</v>
      </c>
      <c r="R18" s="26">
        <v>1</v>
      </c>
      <c r="S18" s="24">
        <v>99321.93914000003</v>
      </c>
      <c r="T18" s="26">
        <v>1</v>
      </c>
      <c r="U18" s="61"/>
      <c r="V18" s="16"/>
      <c r="W18" s="62"/>
      <c r="X18" s="62"/>
    </row>
    <row r="19" spans="2:24" ht="15.75">
      <c r="B19" s="7" t="s">
        <v>16</v>
      </c>
      <c r="C19" s="94">
        <v>86285</v>
      </c>
      <c r="D19" s="79">
        <v>0.9999996400492204</v>
      </c>
      <c r="E19" s="50">
        <v>197186</v>
      </c>
      <c r="F19" s="26">
        <v>0.3831120782797508</v>
      </c>
      <c r="G19" s="86">
        <v>143002</v>
      </c>
      <c r="H19" s="80">
        <v>0.3782041109947422</v>
      </c>
      <c r="I19" s="66">
        <v>11385</v>
      </c>
      <c r="J19" s="84">
        <v>0.151525234241908</v>
      </c>
      <c r="K19" s="96">
        <v>389185</v>
      </c>
      <c r="L19" s="84">
        <v>0.2062086454134293</v>
      </c>
      <c r="M19" s="66">
        <f>SUM(M20:M27)</f>
        <v>3803.8700000000003</v>
      </c>
      <c r="N19" s="84">
        <f>IF(M19=0,"",M19/M$29)</f>
        <v>0.5624063178544088</v>
      </c>
      <c r="O19" s="96">
        <v>887860</v>
      </c>
      <c r="P19" s="87">
        <v>0.40136322273158986</v>
      </c>
      <c r="Q19" s="66">
        <v>26291</v>
      </c>
      <c r="R19" s="84">
        <v>0.29750710074571973</v>
      </c>
      <c r="S19" s="66">
        <v>8367.016529999997</v>
      </c>
      <c r="T19" s="84">
        <v>0.08424137307877369</v>
      </c>
      <c r="U19" s="101"/>
      <c r="V19" s="17"/>
      <c r="W19" s="59"/>
      <c r="X19" s="59"/>
    </row>
    <row r="20" spans="2:24" ht="15.75">
      <c r="B20" s="7" t="s">
        <v>17</v>
      </c>
      <c r="C20" s="94">
        <v>57203</v>
      </c>
      <c r="D20" s="102">
        <v>0.20831914655412026</v>
      </c>
      <c r="E20" s="66">
        <v>108936</v>
      </c>
      <c r="F20" s="84">
        <v>0.21165217116602805</v>
      </c>
      <c r="G20" s="86">
        <v>43482</v>
      </c>
      <c r="H20" s="103">
        <v>0.11499888920625853</v>
      </c>
      <c r="I20" s="66">
        <v>1278</v>
      </c>
      <c r="J20" s="84">
        <v>0.017009156729131177</v>
      </c>
      <c r="K20" s="96">
        <v>240308</v>
      </c>
      <c r="L20" s="91">
        <v>0.127326559764663</v>
      </c>
      <c r="M20" s="66">
        <v>1956.151</v>
      </c>
      <c r="N20" s="84">
        <f aca="true" t="shared" si="0" ref="N20:N27">IF(M20=0,"",M20/M$29)</f>
        <v>0.2892190535105615</v>
      </c>
      <c r="O20" s="96">
        <v>231317</v>
      </c>
      <c r="P20" s="52">
        <v>0.1045684416378744</v>
      </c>
      <c r="Q20" s="66">
        <v>12854</v>
      </c>
      <c r="R20" s="84">
        <v>0.1454549569428885</v>
      </c>
      <c r="S20" s="66">
        <v>6751.031129999998</v>
      </c>
      <c r="T20" s="84">
        <v>0.06797119738554468</v>
      </c>
      <c r="U20" s="104"/>
      <c r="V20" s="17"/>
      <c r="W20" s="59"/>
      <c r="X20" s="59"/>
    </row>
    <row r="21" spans="2:24" ht="15.75">
      <c r="B21" s="7" t="s">
        <v>18</v>
      </c>
      <c r="C21" s="94">
        <v>8631</v>
      </c>
      <c r="D21" s="102">
        <v>0.03143196255281387</v>
      </c>
      <c r="E21" s="66">
        <v>800</v>
      </c>
      <c r="F21" s="84">
        <v>0.0015540236478572126</v>
      </c>
      <c r="G21" s="86">
        <v>5674</v>
      </c>
      <c r="H21" s="103">
        <v>0.015006294497868333</v>
      </c>
      <c r="I21" s="66">
        <v>361</v>
      </c>
      <c r="J21" s="84">
        <v>0.004804620954003407</v>
      </c>
      <c r="K21" s="96">
        <v>0</v>
      </c>
      <c r="L21" s="79">
        <v>0</v>
      </c>
      <c r="M21" s="66">
        <v>0</v>
      </c>
      <c r="N21" s="84">
        <v>0</v>
      </c>
      <c r="O21" s="96">
        <v>14543</v>
      </c>
      <c r="P21" s="52">
        <v>0.006574263226393251</v>
      </c>
      <c r="Q21" s="66">
        <v>61</v>
      </c>
      <c r="R21" s="84">
        <v>0.0006902716954657071</v>
      </c>
      <c r="S21" s="66">
        <v>229.14367000000004</v>
      </c>
      <c r="T21" s="84">
        <v>0.002307080107215877</v>
      </c>
      <c r="U21" s="55"/>
      <c r="V21" s="17"/>
      <c r="W21" s="59"/>
      <c r="X21" s="59"/>
    </row>
    <row r="22" spans="2:24" ht="15.75">
      <c r="B22" s="7" t="s">
        <v>19</v>
      </c>
      <c r="C22" s="94">
        <v>1739</v>
      </c>
      <c r="D22" s="102">
        <v>0.006333006937706329</v>
      </c>
      <c r="E22" s="66">
        <v>41547</v>
      </c>
      <c r="F22" s="84">
        <v>0.08072045098588844</v>
      </c>
      <c r="G22" s="86">
        <v>3176</v>
      </c>
      <c r="H22" s="103">
        <v>0.008399716483121225</v>
      </c>
      <c r="I22" s="66">
        <v>431</v>
      </c>
      <c r="J22" s="84">
        <v>0.005736264906303237</v>
      </c>
      <c r="K22" s="96">
        <v>0</v>
      </c>
      <c r="L22" s="79">
        <v>0</v>
      </c>
      <c r="M22" s="66">
        <v>130.462</v>
      </c>
      <c r="N22" s="84">
        <f t="shared" si="0"/>
        <v>0.01928894863387073</v>
      </c>
      <c r="O22" s="96">
        <v>9050</v>
      </c>
      <c r="P22" s="52">
        <v>0.004091114776790134</v>
      </c>
      <c r="Q22" s="66">
        <v>1429</v>
      </c>
      <c r="R22" s="84">
        <v>0.016170463160991726</v>
      </c>
      <c r="S22" s="66">
        <v>208.11904</v>
      </c>
      <c r="T22" s="84">
        <v>0.002095398476933119</v>
      </c>
      <c r="U22" s="55"/>
      <c r="V22" s="17"/>
      <c r="W22" s="59"/>
      <c r="X22" s="59"/>
    </row>
    <row r="23" spans="2:24" ht="15.75">
      <c r="B23" s="7" t="s">
        <v>20</v>
      </c>
      <c r="C23" s="94">
        <v>2761</v>
      </c>
      <c r="D23" s="102">
        <v>0.010054877604949497</v>
      </c>
      <c r="E23" s="66">
        <v>5872</v>
      </c>
      <c r="F23" s="84">
        <v>0.011408822967676277</v>
      </c>
      <c r="G23" s="86">
        <v>56678</v>
      </c>
      <c r="H23" s="103">
        <v>0.14989897066446622</v>
      </c>
      <c r="I23" s="66">
        <v>511</v>
      </c>
      <c r="J23" s="84">
        <v>0.0068010008517887565</v>
      </c>
      <c r="K23" s="96">
        <v>0</v>
      </c>
      <c r="L23" s="79">
        <v>0</v>
      </c>
      <c r="M23" s="66">
        <v>340.426</v>
      </c>
      <c r="N23" s="84">
        <f t="shared" si="0"/>
        <v>0.050332354460563826</v>
      </c>
      <c r="O23" s="96">
        <v>49860</v>
      </c>
      <c r="P23" s="52">
        <v>0.022539556107265865</v>
      </c>
      <c r="Q23" s="66">
        <v>49</v>
      </c>
      <c r="R23" s="84">
        <v>0.0005544805422593384</v>
      </c>
      <c r="S23" s="66">
        <v>549.3521</v>
      </c>
      <c r="T23" s="84">
        <v>0.0055310247137408015</v>
      </c>
      <c r="U23" s="55"/>
      <c r="V23" s="17"/>
      <c r="W23" s="59"/>
      <c r="X23" s="59"/>
    </row>
    <row r="24" spans="2:24" ht="15.75">
      <c r="B24" s="7" t="s">
        <v>21</v>
      </c>
      <c r="C24" s="94">
        <v>598</v>
      </c>
      <c r="D24" s="102">
        <v>0.0021777677681129298</v>
      </c>
      <c r="E24" s="66">
        <v>1945</v>
      </c>
      <c r="F24" s="84">
        <v>0.0037794695068807827</v>
      </c>
      <c r="G24" s="86">
        <v>10587</v>
      </c>
      <c r="H24" s="103">
        <v>0.027999936526071915</v>
      </c>
      <c r="I24" s="66">
        <v>541</v>
      </c>
      <c r="J24" s="84">
        <v>0.007200276831345827</v>
      </c>
      <c r="K24" s="96">
        <v>0</v>
      </c>
      <c r="L24" s="79">
        <v>0</v>
      </c>
      <c r="M24" s="66">
        <v>0</v>
      </c>
      <c r="N24" s="84">
        <v>0</v>
      </c>
      <c r="O24" s="96">
        <v>7098</v>
      </c>
      <c r="P24" s="52">
        <v>0.003208699744271422</v>
      </c>
      <c r="Q24" s="66">
        <v>80</v>
      </c>
      <c r="R24" s="84">
        <v>0.000905274354709124</v>
      </c>
      <c r="S24" s="66">
        <v>3.36516</v>
      </c>
      <c r="T24" s="84">
        <v>3.388133607879536E-05</v>
      </c>
      <c r="U24" s="55"/>
      <c r="V24" s="17"/>
      <c r="W24" s="59"/>
      <c r="X24" s="59"/>
    </row>
    <row r="25" spans="2:24" ht="15.75">
      <c r="B25" s="7" t="s">
        <v>22</v>
      </c>
      <c r="C25" s="94">
        <v>491</v>
      </c>
      <c r="D25" s="102">
        <v>0.00178810029120978</v>
      </c>
      <c r="E25" s="66">
        <v>27512</v>
      </c>
      <c r="F25" s="84">
        <v>0.053452338826774394</v>
      </c>
      <c r="G25" s="86">
        <v>4084</v>
      </c>
      <c r="H25" s="103">
        <v>0.010801146762300718</v>
      </c>
      <c r="I25" s="66">
        <v>940</v>
      </c>
      <c r="J25" s="84">
        <v>0.012510647359454855</v>
      </c>
      <c r="K25" s="96">
        <v>24910</v>
      </c>
      <c r="L25" s="91">
        <v>0.01319849777676047</v>
      </c>
      <c r="M25" s="66">
        <v>106.3</v>
      </c>
      <c r="N25" s="84">
        <f t="shared" si="0"/>
        <v>0.015716570647241794</v>
      </c>
      <c r="O25" s="96">
        <v>53571</v>
      </c>
      <c r="P25" s="52">
        <v>0.024217139194190527</v>
      </c>
      <c r="Q25" s="66">
        <v>1970</v>
      </c>
      <c r="R25" s="84">
        <v>0.02229238098471218</v>
      </c>
      <c r="S25" s="66">
        <v>555.6810599999998</v>
      </c>
      <c r="T25" s="84">
        <v>0.005594746385456038</v>
      </c>
      <c r="U25" s="55"/>
      <c r="V25" s="17"/>
      <c r="W25" s="59"/>
      <c r="X25" s="59"/>
    </row>
    <row r="26" spans="2:24" ht="15.75">
      <c r="B26" s="7" t="s">
        <v>23</v>
      </c>
      <c r="C26" s="94">
        <v>439</v>
      </c>
      <c r="D26" s="102">
        <v>0.0015987291809390904</v>
      </c>
      <c r="E26" s="66">
        <v>2278</v>
      </c>
      <c r="F26" s="84">
        <v>0.004425381489871116</v>
      </c>
      <c r="G26" s="86">
        <v>4575</v>
      </c>
      <c r="H26" s="103">
        <v>0.012099717541020027</v>
      </c>
      <c r="I26" s="66">
        <v>1046</v>
      </c>
      <c r="J26" s="84">
        <v>0.013921422487223169</v>
      </c>
      <c r="K26" s="96">
        <v>7995</v>
      </c>
      <c r="L26" s="91">
        <v>0.0042361296557687665</v>
      </c>
      <c r="M26" s="66">
        <v>0</v>
      </c>
      <c r="N26" s="84">
        <v>0</v>
      </c>
      <c r="O26" s="96">
        <v>34510</v>
      </c>
      <c r="P26" s="52">
        <v>0.015600482977572102</v>
      </c>
      <c r="Q26" s="66">
        <v>741</v>
      </c>
      <c r="R26" s="84">
        <v>0.008385103710493261</v>
      </c>
      <c r="S26" s="66">
        <v>0</v>
      </c>
      <c r="T26" s="84">
        <v>0</v>
      </c>
      <c r="U26" s="55"/>
      <c r="V26" s="17"/>
      <c r="W26" s="59"/>
      <c r="X26" s="59"/>
    </row>
    <row r="27" spans="2:24" ht="15.75">
      <c r="B27" s="7" t="s">
        <v>24</v>
      </c>
      <c r="C27" s="94">
        <v>14423</v>
      </c>
      <c r="D27" s="102">
        <v>0.05252499083527221</v>
      </c>
      <c r="E27" s="66">
        <v>8297</v>
      </c>
      <c r="F27" s="84">
        <v>0.016119419688774526</v>
      </c>
      <c r="G27" s="86">
        <v>14746</v>
      </c>
      <c r="H27" s="103">
        <v>0.03899943931363526</v>
      </c>
      <c r="I27" s="66">
        <v>6277</v>
      </c>
      <c r="J27" s="84">
        <v>0.08354184412265758</v>
      </c>
      <c r="K27" s="96">
        <v>115972</v>
      </c>
      <c r="L27" s="91">
        <v>0.061447458216237066</v>
      </c>
      <c r="M27" s="66">
        <v>1270.531</v>
      </c>
      <c r="N27" s="84">
        <f t="shared" si="0"/>
        <v>0.18784939060217087</v>
      </c>
      <c r="O27" s="96">
        <v>487911</v>
      </c>
      <c r="P27" s="52">
        <v>0.22056352506723215</v>
      </c>
      <c r="Q27" s="66">
        <v>9107</v>
      </c>
      <c r="R27" s="84">
        <v>0.1030541693541999</v>
      </c>
      <c r="S27" s="66">
        <v>70.32437</v>
      </c>
      <c r="T27" s="84">
        <v>0.000708044673804382</v>
      </c>
      <c r="U27" s="55"/>
      <c r="V27" s="17"/>
      <c r="W27" s="59"/>
      <c r="X27" s="59"/>
    </row>
    <row r="28" spans="2:24" ht="15.75">
      <c r="B28" s="7" t="s">
        <v>25</v>
      </c>
      <c r="C28" s="94">
        <v>2453</v>
      </c>
      <c r="D28" s="102">
        <v>0.00893321795180772</v>
      </c>
      <c r="E28" s="97">
        <v>1309</v>
      </c>
      <c r="F28" s="84">
        <v>0.0025422797843357467</v>
      </c>
      <c r="G28" s="86">
        <v>22724</v>
      </c>
      <c r="H28" s="80">
        <v>0.06009923090757138</v>
      </c>
      <c r="I28" s="66">
        <v>43</v>
      </c>
      <c r="J28" s="84">
        <v>0.0005722955706984668</v>
      </c>
      <c r="K28" s="96">
        <v>15344</v>
      </c>
      <c r="L28" s="84">
        <v>0.00812997791596197</v>
      </c>
      <c r="M28" s="97">
        <v>168.051</v>
      </c>
      <c r="N28" s="84">
        <v>0.0014098489208008989</v>
      </c>
      <c r="O28" s="96">
        <v>12154</v>
      </c>
      <c r="P28" s="87">
        <v>0.005494299336696938</v>
      </c>
      <c r="Q28" s="66">
        <v>3975</v>
      </c>
      <c r="R28" s="84">
        <v>0.0449808194996096</v>
      </c>
      <c r="S28" s="66">
        <v>10129.96086</v>
      </c>
      <c r="T28" s="84">
        <v>0.10199117080991776</v>
      </c>
      <c r="U28" s="55"/>
      <c r="V28" s="17"/>
      <c r="W28" s="59"/>
      <c r="X28" s="59"/>
    </row>
    <row r="29" spans="2:24" ht="15.75">
      <c r="B29" s="7" t="s">
        <v>26</v>
      </c>
      <c r="C29" s="94">
        <v>62870</v>
      </c>
      <c r="D29" s="79"/>
      <c r="E29" s="97">
        <v>185713</v>
      </c>
      <c r="F29" s="84">
        <v>0.3608210815820453</v>
      </c>
      <c r="G29" s="86">
        <v>84960</v>
      </c>
      <c r="H29" s="80">
        <v>0.22469770541749975</v>
      </c>
      <c r="I29" s="66">
        <v>21770</v>
      </c>
      <c r="J29" s="84">
        <v>0.289741269165247</v>
      </c>
      <c r="K29" s="96">
        <v>868472</v>
      </c>
      <c r="L29" s="84">
        <v>0.460157597799226</v>
      </c>
      <c r="M29" s="97">
        <v>6763.562</v>
      </c>
      <c r="N29" s="84">
        <v>0.056742301958750435</v>
      </c>
      <c r="O29" s="96">
        <v>654630</v>
      </c>
      <c r="P29" s="87">
        <v>0.29592999627957184</v>
      </c>
      <c r="Q29" s="66">
        <v>7747</v>
      </c>
      <c r="R29" s="84">
        <v>0.0876645053241448</v>
      </c>
      <c r="S29" s="66">
        <v>10990.080719999998</v>
      </c>
      <c r="T29" s="84">
        <v>0.11065108892516529</v>
      </c>
      <c r="U29" s="101"/>
      <c r="V29" s="17"/>
      <c r="W29" s="59"/>
      <c r="X29" s="59"/>
    </row>
    <row r="30" spans="2:24" ht="15.75">
      <c r="B30" s="7" t="s">
        <v>27</v>
      </c>
      <c r="C30" s="94">
        <v>23167</v>
      </c>
      <c r="D30" s="102">
        <v>0.08436847137771278</v>
      </c>
      <c r="E30" s="97">
        <v>69946</v>
      </c>
      <c r="F30" s="84">
        <v>0.13589718409254803</v>
      </c>
      <c r="G30" s="86">
        <v>47150</v>
      </c>
      <c r="H30" s="103">
        <v>0.12469982121510256</v>
      </c>
      <c r="I30" s="66">
        <v>13938</v>
      </c>
      <c r="J30" s="84">
        <v>0.18550362010221466</v>
      </c>
      <c r="K30" s="96">
        <v>411532</v>
      </c>
      <c r="L30" s="91">
        <v>0.21804914440248052</v>
      </c>
      <c r="M30" s="97">
        <v>5335.714</v>
      </c>
      <c r="N30" s="84">
        <v>0.04476349813212803</v>
      </c>
      <c r="O30" s="96">
        <v>0</v>
      </c>
      <c r="P30" s="80">
        <v>0</v>
      </c>
      <c r="Q30" s="66">
        <v>2764</v>
      </c>
      <c r="R30" s="84">
        <f>IF(Q30=0,"",Q30/Q$29)</f>
        <v>0.3567832709435911</v>
      </c>
      <c r="S30" s="66">
        <v>4922.942999999997</v>
      </c>
      <c r="T30" s="84">
        <v>0.049565514352884546</v>
      </c>
      <c r="U30" s="55"/>
      <c r="V30" s="17"/>
      <c r="W30" s="59"/>
      <c r="X30" s="59"/>
    </row>
    <row r="31" spans="2:24" ht="15.75">
      <c r="B31" s="8" t="s">
        <v>28</v>
      </c>
      <c r="C31" s="94">
        <v>13346</v>
      </c>
      <c r="D31" s="102">
        <v>0.048602823801396584</v>
      </c>
      <c r="E31" s="97">
        <v>22291</v>
      </c>
      <c r="F31" s="84">
        <v>0.043308479283987115</v>
      </c>
      <c r="G31" s="105">
        <v>5936</v>
      </c>
      <c r="H31" s="106">
        <v>0.015699218212785766</v>
      </c>
      <c r="I31" s="66">
        <v>2963</v>
      </c>
      <c r="J31" s="84">
        <v>0.03943515758091993</v>
      </c>
      <c r="K31" s="107">
        <v>143087</v>
      </c>
      <c r="L31" s="108">
        <v>0.07581426942526397</v>
      </c>
      <c r="M31" s="97">
        <v>282.878</v>
      </c>
      <c r="N31" s="84">
        <v>0.00237317982647123</v>
      </c>
      <c r="O31" s="107">
        <v>0</v>
      </c>
      <c r="P31" s="80">
        <v>0</v>
      </c>
      <c r="Q31" s="66">
        <v>1642</v>
      </c>
      <c r="R31" s="84">
        <f>IF(Q31=0,"",Q31/Q$29)</f>
        <v>0.21195301406996256</v>
      </c>
      <c r="S31" s="66">
        <v>3307.6706400000007</v>
      </c>
      <c r="T31" s="84">
        <v>0.033302517738177134</v>
      </c>
      <c r="U31" s="55"/>
      <c r="V31" s="18"/>
      <c r="W31" s="59"/>
      <c r="X31" s="59"/>
    </row>
    <row r="32" spans="2:24" ht="15.75">
      <c r="B32" s="7" t="s">
        <v>29</v>
      </c>
      <c r="C32" s="94">
        <v>7581</v>
      </c>
      <c r="D32" s="102">
        <v>0.02760812282619418</v>
      </c>
      <c r="E32" s="97">
        <v>35808</v>
      </c>
      <c r="F32" s="84">
        <v>0.06957162639860177</v>
      </c>
      <c r="G32" s="86">
        <v>23065</v>
      </c>
      <c r="H32" s="103">
        <v>0.06100108963576544</v>
      </c>
      <c r="I32" s="66">
        <v>4218</v>
      </c>
      <c r="J32" s="84">
        <v>0.05613820272572402</v>
      </c>
      <c r="K32" s="96">
        <v>232901</v>
      </c>
      <c r="L32" s="91">
        <v>0.12340198035749861</v>
      </c>
      <c r="M32" s="97">
        <v>666.968</v>
      </c>
      <c r="N32" s="84">
        <v>0.0055954687268075405</v>
      </c>
      <c r="O32" s="96">
        <v>192505</v>
      </c>
      <c r="P32" s="84">
        <v>0.0870232099564624</v>
      </c>
      <c r="Q32" s="66">
        <v>1570</v>
      </c>
      <c r="R32" s="84">
        <f>IF(Q32=0,"",Q32/Q$29)</f>
        <v>0.20265909384277786</v>
      </c>
      <c r="S32" s="66">
        <v>1364.8729600000001</v>
      </c>
      <c r="T32" s="84">
        <v>0.013741908100244928</v>
      </c>
      <c r="U32" s="55"/>
      <c r="V32" s="17"/>
      <c r="W32" s="59"/>
      <c r="X32" s="59"/>
    </row>
    <row r="33" spans="2:24" ht="15.75">
      <c r="B33" s="7" t="s">
        <v>30</v>
      </c>
      <c r="C33" s="94">
        <v>4931</v>
      </c>
      <c r="D33" s="102">
        <v>0.017957479706630194</v>
      </c>
      <c r="E33" s="97">
        <v>4008</v>
      </c>
      <c r="F33" s="84">
        <v>0.007787258470281409</v>
      </c>
      <c r="G33" s="86">
        <v>265</v>
      </c>
      <c r="H33" s="103">
        <v>0.0007008579559279359</v>
      </c>
      <c r="I33" s="66">
        <v>317</v>
      </c>
      <c r="J33" s="84">
        <v>0.004219016183986371</v>
      </c>
      <c r="K33" s="96">
        <v>0</v>
      </c>
      <c r="L33" s="80">
        <v>0</v>
      </c>
      <c r="M33" s="96">
        <v>0</v>
      </c>
      <c r="N33" s="80">
        <v>0</v>
      </c>
      <c r="O33" s="96">
        <v>0</v>
      </c>
      <c r="P33" s="80">
        <v>0</v>
      </c>
      <c r="Q33" s="66">
        <v>734</v>
      </c>
      <c r="R33" s="84">
        <f>IF(Q33=0,"",Q33/Q$29)</f>
        <v>0.09474635342713308</v>
      </c>
      <c r="S33" s="66">
        <v>393.60071000000005</v>
      </c>
      <c r="T33" s="84">
        <v>0.003962877823450436</v>
      </c>
      <c r="U33" s="55"/>
      <c r="V33" s="17"/>
      <c r="W33" s="59"/>
      <c r="X33" s="59"/>
    </row>
    <row r="34" spans="2:24" ht="15.75">
      <c r="B34" s="7" t="s">
        <v>31</v>
      </c>
      <c r="C34" s="94">
        <v>5648</v>
      </c>
      <c r="D34" s="102">
        <v>0.020568615977093356</v>
      </c>
      <c r="E34" s="97">
        <v>3589</v>
      </c>
      <c r="F34" s="84">
        <v>0.006974239921016003</v>
      </c>
      <c r="G34" s="86">
        <v>6805</v>
      </c>
      <c r="H34" s="103">
        <v>0.017997503358828694</v>
      </c>
      <c r="I34" s="66">
        <v>0</v>
      </c>
      <c r="J34" s="84">
        <v>0</v>
      </c>
      <c r="K34" s="96">
        <v>8880</v>
      </c>
      <c r="L34" s="91">
        <v>0.004705044570760056</v>
      </c>
      <c r="M34" s="97">
        <v>0</v>
      </c>
      <c r="N34" s="80">
        <v>0</v>
      </c>
      <c r="O34" s="96">
        <v>23178</v>
      </c>
      <c r="P34" s="84">
        <v>0.010477774397396876</v>
      </c>
      <c r="Q34" s="66">
        <v>799</v>
      </c>
      <c r="R34" s="84">
        <f>IF(Q34=0,"",Q34/Q$29)</f>
        <v>0.10313669807667485</v>
      </c>
      <c r="S34" s="66">
        <v>230.17234</v>
      </c>
      <c r="T34" s="84">
        <v>0.0023174370334791664</v>
      </c>
      <c r="U34" s="55"/>
      <c r="V34" s="17"/>
      <c r="W34" s="59"/>
      <c r="X34" s="59"/>
    </row>
    <row r="35" spans="2:24" ht="15.75">
      <c r="B35" s="7" t="s">
        <v>32</v>
      </c>
      <c r="C35" s="94">
        <v>8100</v>
      </c>
      <c r="D35" s="102">
        <v>0.029498192176780486</v>
      </c>
      <c r="E35" s="97">
        <v>37640</v>
      </c>
      <c r="F35" s="84">
        <v>0.07313005648132948</v>
      </c>
      <c r="G35" s="86">
        <v>0</v>
      </c>
      <c r="H35" s="80">
        <v>0</v>
      </c>
      <c r="I35" s="66">
        <v>0</v>
      </c>
      <c r="J35" s="80">
        <v>0</v>
      </c>
      <c r="K35" s="96">
        <v>950</v>
      </c>
      <c r="L35" s="91">
        <v>0.0005033549934934744</v>
      </c>
      <c r="M35" s="97">
        <v>0</v>
      </c>
      <c r="N35" s="80">
        <v>0</v>
      </c>
      <c r="O35" s="96">
        <v>0</v>
      </c>
      <c r="P35" s="80">
        <v>0</v>
      </c>
      <c r="Q35" s="66">
        <v>0</v>
      </c>
      <c r="R35" s="80">
        <v>0</v>
      </c>
      <c r="S35" s="66">
        <v>0</v>
      </c>
      <c r="T35" s="80">
        <v>0</v>
      </c>
      <c r="U35" s="55"/>
      <c r="V35" s="17"/>
      <c r="W35" s="59"/>
      <c r="X35" s="59"/>
    </row>
    <row r="36" spans="2:24" ht="15.75">
      <c r="B36" s="7" t="s">
        <v>33</v>
      </c>
      <c r="C36" s="94">
        <v>97</v>
      </c>
      <c r="D36" s="102">
        <v>0.00035324995569724777</v>
      </c>
      <c r="E36" s="97">
        <v>12431</v>
      </c>
      <c r="F36" s="84">
        <v>0.02415223693428148</v>
      </c>
      <c r="G36" s="86">
        <v>1739</v>
      </c>
      <c r="H36" s="103">
        <v>0.0045992150390893605</v>
      </c>
      <c r="I36" s="66">
        <v>334</v>
      </c>
      <c r="J36" s="84">
        <v>0.004445272572402044</v>
      </c>
      <c r="K36" s="96">
        <v>71122</v>
      </c>
      <c r="L36" s="91">
        <v>0.037683804049729354</v>
      </c>
      <c r="M36" s="97">
        <v>478.002</v>
      </c>
      <c r="N36" s="84">
        <v>0.0040101552733436355</v>
      </c>
      <c r="O36" s="96">
        <v>438947</v>
      </c>
      <c r="P36" s="84">
        <v>0.19842901192571258</v>
      </c>
      <c r="Q36" s="66">
        <v>238</v>
      </c>
      <c r="R36" s="84">
        <f aca="true" t="shared" si="1" ref="R36:R44">IF(Q36=0,"",Q36/Q$29)</f>
        <v>0.030721569639860592</v>
      </c>
      <c r="S36" s="66">
        <v>770.8210700000006</v>
      </c>
      <c r="T36" s="84">
        <v>0.0077608338769290805</v>
      </c>
      <c r="U36" s="55"/>
      <c r="V36" s="17"/>
      <c r="W36" s="59"/>
      <c r="X36" s="59"/>
    </row>
    <row r="37" spans="2:24" ht="15.75">
      <c r="B37" s="7" t="s">
        <v>34</v>
      </c>
      <c r="C37" s="94">
        <v>93197</v>
      </c>
      <c r="D37" s="79"/>
      <c r="E37" s="97">
        <v>128443</v>
      </c>
      <c r="F37" s="84">
        <v>0.24955087310600033</v>
      </c>
      <c r="G37" s="86">
        <v>79403</v>
      </c>
      <c r="H37" s="80">
        <v>0.21000084631904112</v>
      </c>
      <c r="I37" s="66">
        <v>21299</v>
      </c>
      <c r="J37" s="84">
        <v>0.283472636286201</v>
      </c>
      <c r="K37" s="96">
        <v>532123</v>
      </c>
      <c r="L37" s="84">
        <v>0.28194396758181905</v>
      </c>
      <c r="M37" s="97">
        <v>16781.624</v>
      </c>
      <c r="N37" s="84">
        <v>0.14078794226566022</v>
      </c>
      <c r="O37" s="96">
        <v>595544</v>
      </c>
      <c r="P37" s="84">
        <v>0.26921976338438713</v>
      </c>
      <c r="Q37" s="66">
        <f>SUM(Q38:Q39)</f>
        <v>5267</v>
      </c>
      <c r="R37" s="84">
        <f t="shared" si="1"/>
        <v>0.6798760810636375</v>
      </c>
      <c r="S37" s="66">
        <v>6701.88987</v>
      </c>
      <c r="T37" s="84">
        <v>0.06747642996129281</v>
      </c>
      <c r="U37" s="101"/>
      <c r="V37" s="17"/>
      <c r="W37" s="59"/>
      <c r="X37" s="59"/>
    </row>
    <row r="38" spans="2:24" ht="15.75">
      <c r="B38" s="7" t="s">
        <v>35</v>
      </c>
      <c r="C38" s="94">
        <v>6166</v>
      </c>
      <c r="D38" s="102">
        <v>0.02245504357555907</v>
      </c>
      <c r="E38" s="97">
        <v>6072</v>
      </c>
      <c r="F38" s="84">
        <v>0.011797242653903608</v>
      </c>
      <c r="G38" s="86">
        <v>0</v>
      </c>
      <c r="H38" s="80">
        <v>0</v>
      </c>
      <c r="I38" s="66">
        <v>807</v>
      </c>
      <c r="J38" s="84">
        <v>0.01074052385008518</v>
      </c>
      <c r="K38" s="96">
        <v>58092</v>
      </c>
      <c r="L38" s="91">
        <v>0.030779892928445175</v>
      </c>
      <c r="M38" s="97">
        <v>831.316</v>
      </c>
      <c r="N38" s="84">
        <v>0.006974251658392513</v>
      </c>
      <c r="O38" s="96">
        <v>353106</v>
      </c>
      <c r="P38" s="84">
        <v>0.15962399716831568</v>
      </c>
      <c r="Q38" s="66">
        <v>3726</v>
      </c>
      <c r="R38" s="84">
        <f t="shared" si="1"/>
        <v>0.4809603717568091</v>
      </c>
      <c r="S38" s="66">
        <v>30.63502</v>
      </c>
      <c r="T38" s="84">
        <v>0.00030844162191414893</v>
      </c>
      <c r="U38" s="55"/>
      <c r="V38" s="17"/>
      <c r="W38" s="59"/>
      <c r="X38" s="59"/>
    </row>
    <row r="39" spans="2:24" ht="15.75">
      <c r="B39" s="7" t="s">
        <v>36</v>
      </c>
      <c r="C39" s="94">
        <v>87031</v>
      </c>
      <c r="D39" s="102">
        <v>0.31694532880708426</v>
      </c>
      <c r="E39" s="97">
        <v>122371</v>
      </c>
      <c r="F39" s="84">
        <v>0.23775363045209671</v>
      </c>
      <c r="G39" s="86">
        <v>79403</v>
      </c>
      <c r="H39" s="103">
        <v>0.21000084631904112</v>
      </c>
      <c r="I39" s="66">
        <v>20492</v>
      </c>
      <c r="J39" s="84">
        <v>0.27273211243611584</v>
      </c>
      <c r="K39" s="96">
        <v>474031</v>
      </c>
      <c r="L39" s="91">
        <v>0.25116407465337387</v>
      </c>
      <c r="M39" s="97">
        <v>15950.308</v>
      </c>
      <c r="N39" s="84">
        <v>0.13381369060726772</v>
      </c>
      <c r="O39" s="96">
        <v>242438</v>
      </c>
      <c r="P39" s="84">
        <v>0.10959576621607144</v>
      </c>
      <c r="Q39" s="66">
        <v>1541</v>
      </c>
      <c r="R39" s="84">
        <f t="shared" si="1"/>
        <v>0.19891570930682845</v>
      </c>
      <c r="S39" s="66">
        <v>6671.25485</v>
      </c>
      <c r="T39" s="84">
        <v>0.06716798833937868</v>
      </c>
      <c r="U39" s="55"/>
      <c r="V39" s="17"/>
      <c r="W39" s="59"/>
      <c r="X39" s="59"/>
    </row>
    <row r="40" spans="2:24" ht="15.75">
      <c r="B40" s="7" t="s">
        <v>37</v>
      </c>
      <c r="C40" s="94">
        <v>25457</v>
      </c>
      <c r="D40" s="79"/>
      <c r="E40" s="97">
        <v>2045</v>
      </c>
      <c r="F40" s="84">
        <v>0.003973687247867832</v>
      </c>
      <c r="G40" s="96">
        <v>0</v>
      </c>
      <c r="H40" s="80">
        <v>0</v>
      </c>
      <c r="I40" s="66">
        <v>20639</v>
      </c>
      <c r="J40" s="84">
        <v>0.2746885647359455</v>
      </c>
      <c r="K40" s="96">
        <v>59338</v>
      </c>
      <c r="L40" s="84">
        <v>0.031440082740963986</v>
      </c>
      <c r="M40" s="96">
        <v>0</v>
      </c>
      <c r="N40" s="80">
        <v>0</v>
      </c>
      <c r="O40" s="96">
        <v>38619</v>
      </c>
      <c r="P40" s="84">
        <v>0.017457984703299248</v>
      </c>
      <c r="Q40" s="66">
        <f>SUM(Q41:Q43)</f>
        <v>10300</v>
      </c>
      <c r="R40" s="84">
        <f t="shared" si="1"/>
        <v>1.3295469213889248</v>
      </c>
      <c r="S40" s="66">
        <v>0</v>
      </c>
      <c r="T40" s="84">
        <v>0</v>
      </c>
      <c r="U40" s="101"/>
      <c r="V40" s="17"/>
      <c r="W40" s="59"/>
      <c r="X40" s="59"/>
    </row>
    <row r="41" spans="2:24" ht="15.75">
      <c r="B41" s="7" t="s">
        <v>38</v>
      </c>
      <c r="C41" s="94">
        <v>25356</v>
      </c>
      <c r="D41" s="102">
        <v>0.0923402667696847</v>
      </c>
      <c r="E41" s="97">
        <v>1605</v>
      </c>
      <c r="F41" s="84">
        <v>0.003117891951172759</v>
      </c>
      <c r="G41" s="96">
        <v>0</v>
      </c>
      <c r="H41" s="80">
        <v>0</v>
      </c>
      <c r="I41" s="66"/>
      <c r="J41" s="80"/>
      <c r="K41" s="96">
        <v>913</v>
      </c>
      <c r="L41" s="91">
        <v>0.0004837506411153075</v>
      </c>
      <c r="M41" s="96">
        <v>0</v>
      </c>
      <c r="N41" s="80">
        <v>0</v>
      </c>
      <c r="O41" s="96">
        <v>2895</v>
      </c>
      <c r="P41" s="84">
        <v>0.0013087046716914296</v>
      </c>
      <c r="Q41" s="66">
        <v>12</v>
      </c>
      <c r="R41" s="84">
        <f t="shared" si="1"/>
        <v>0.0015489867045307862</v>
      </c>
      <c r="S41" s="66">
        <v>0</v>
      </c>
      <c r="T41" s="80">
        <v>0</v>
      </c>
      <c r="U41" s="55"/>
      <c r="V41" s="17"/>
      <c r="W41" s="59"/>
      <c r="X41" s="59"/>
    </row>
    <row r="42" spans="2:24" ht="15.75">
      <c r="B42" s="7" t="s">
        <v>39</v>
      </c>
      <c r="C42" s="94">
        <v>100</v>
      </c>
      <c r="D42" s="102">
        <v>0.00036417521205901835</v>
      </c>
      <c r="E42" s="97">
        <v>4</v>
      </c>
      <c r="F42" s="109">
        <v>8.474913579879655E-06</v>
      </c>
      <c r="G42" s="96">
        <v>0</v>
      </c>
      <c r="H42" s="80">
        <v>0</v>
      </c>
      <c r="I42" s="66"/>
      <c r="J42" s="80"/>
      <c r="K42" s="96">
        <v>6594</v>
      </c>
      <c r="L42" s="91">
        <v>0.0034938135022062845</v>
      </c>
      <c r="M42" s="96">
        <v>0</v>
      </c>
      <c r="N42" s="80">
        <v>0</v>
      </c>
      <c r="O42" s="96">
        <v>11341</v>
      </c>
      <c r="P42" s="84">
        <v>0.005126777092107946</v>
      </c>
      <c r="Q42" s="66">
        <v>10288</v>
      </c>
      <c r="R42" s="84">
        <f t="shared" si="1"/>
        <v>1.327997934684394</v>
      </c>
      <c r="S42" s="66">
        <v>0</v>
      </c>
      <c r="T42" s="80">
        <v>0</v>
      </c>
      <c r="U42" s="55"/>
      <c r="V42" s="17"/>
      <c r="W42" s="59"/>
      <c r="X42" s="59"/>
    </row>
    <row r="43" spans="2:24" ht="15.75">
      <c r="B43" s="7" t="s">
        <v>40</v>
      </c>
      <c r="C43" s="94">
        <v>1</v>
      </c>
      <c r="D43" s="102">
        <v>3.6417521205901833E-06</v>
      </c>
      <c r="E43" s="97">
        <v>436</v>
      </c>
      <c r="F43" s="84">
        <v>0.0008473203831151939</v>
      </c>
      <c r="G43" s="96">
        <v>0</v>
      </c>
      <c r="H43" s="80">
        <v>0</v>
      </c>
      <c r="I43" s="66">
        <v>20639</v>
      </c>
      <c r="J43" s="84">
        <v>0.2746885647359455</v>
      </c>
      <c r="K43" s="96">
        <v>51831</v>
      </c>
      <c r="L43" s="91">
        <v>0.027462518597642392</v>
      </c>
      <c r="M43" s="97">
        <v>0</v>
      </c>
      <c r="N43" s="80">
        <v>0</v>
      </c>
      <c r="O43" s="96">
        <v>24383</v>
      </c>
      <c r="P43" s="84">
        <v>0.011022502939499872</v>
      </c>
      <c r="Q43" s="66">
        <v>0</v>
      </c>
      <c r="R43" s="84">
        <v>0</v>
      </c>
      <c r="S43" s="66">
        <v>0</v>
      </c>
      <c r="T43" s="80">
        <v>0</v>
      </c>
      <c r="U43" s="55"/>
      <c r="V43" s="17"/>
      <c r="W43" s="59"/>
      <c r="X43" s="59"/>
    </row>
    <row r="44" spans="2:24" ht="15.75">
      <c r="B44" s="7" t="s">
        <v>41</v>
      </c>
      <c r="C44" s="115">
        <v>4331</v>
      </c>
      <c r="D44" s="64">
        <v>0.015772428434276085</v>
      </c>
      <c r="E44" s="96">
        <v>0</v>
      </c>
      <c r="F44" s="80">
        <v>0</v>
      </c>
      <c r="G44" s="86">
        <v>48019</v>
      </c>
      <c r="H44" s="80">
        <v>0.1269981063611455</v>
      </c>
      <c r="I44" s="66"/>
      <c r="J44" s="80"/>
      <c r="K44" s="96">
        <v>22874</v>
      </c>
      <c r="L44" s="84">
        <v>0.01211972854859972</v>
      </c>
      <c r="M44" s="97">
        <v>91680.77124112</v>
      </c>
      <c r="N44" s="84">
        <v>0.7691476777435846</v>
      </c>
      <c r="O44" s="96">
        <v>23304</v>
      </c>
      <c r="P44" s="84">
        <v>0.010534733564454949</v>
      </c>
      <c r="Q44" s="66">
        <v>34791</v>
      </c>
      <c r="R44" s="84">
        <f t="shared" si="1"/>
        <v>4.490899703110881</v>
      </c>
      <c r="S44" s="66">
        <v>63132.991160000034</v>
      </c>
      <c r="T44" s="84">
        <v>0.6356399372248505</v>
      </c>
      <c r="U44" s="101"/>
      <c r="V44" s="17"/>
      <c r="W44" s="59"/>
      <c r="X44" s="59"/>
    </row>
    <row r="45" spans="2:24" s="63" customFormat="1" ht="15.75">
      <c r="B45" s="5" t="s">
        <v>42</v>
      </c>
      <c r="C45" s="36"/>
      <c r="D45" s="37">
        <v>0.9999996400492202</v>
      </c>
      <c r="E45" s="31">
        <v>514695</v>
      </c>
      <c r="F45" s="26">
        <v>1</v>
      </c>
      <c r="G45" s="40">
        <v>378108</v>
      </c>
      <c r="H45" s="23">
        <v>1</v>
      </c>
      <c r="I45" s="24">
        <v>75136</v>
      </c>
      <c r="J45" s="80">
        <v>1</v>
      </c>
      <c r="K45" s="30">
        <v>1887336</v>
      </c>
      <c r="L45" s="26">
        <v>1</v>
      </c>
      <c r="M45" s="24">
        <v>119197.87824112001</v>
      </c>
      <c r="N45" s="26">
        <v>1</v>
      </c>
      <c r="O45" s="30">
        <v>2212111</v>
      </c>
      <c r="P45" s="41">
        <v>1</v>
      </c>
      <c r="Q45" s="24">
        <v>88371</v>
      </c>
      <c r="R45" s="26">
        <v>1</v>
      </c>
      <c r="S45" s="24">
        <v>99321.9391399983</v>
      </c>
      <c r="T45" s="26">
        <v>1</v>
      </c>
      <c r="U45" s="61"/>
      <c r="V45" s="16"/>
      <c r="W45" s="62"/>
      <c r="X45" s="62"/>
    </row>
    <row r="46" spans="2:24" ht="15.75">
      <c r="B46" s="7" t="s">
        <v>43</v>
      </c>
      <c r="C46" s="94">
        <v>238040</v>
      </c>
      <c r="D46" s="102">
        <v>0.8668826747852872</v>
      </c>
      <c r="E46" s="119">
        <v>469776</v>
      </c>
      <c r="F46" s="84">
        <v>0.9127274226693335</v>
      </c>
      <c r="G46" s="86">
        <v>340053</v>
      </c>
      <c r="H46" s="103">
        <v>0.8993541527817449</v>
      </c>
      <c r="I46" s="110">
        <v>66587</v>
      </c>
      <c r="J46" s="84">
        <v>0.8862196550255537</v>
      </c>
      <c r="K46" s="96">
        <v>1734450</v>
      </c>
      <c r="L46" s="91">
        <v>0</v>
      </c>
      <c r="M46" s="110">
        <v>16001.92799152</v>
      </c>
      <c r="N46" s="84">
        <v>0.13424675193588953</v>
      </c>
      <c r="O46" s="96">
        <v>1978621</v>
      </c>
      <c r="P46" s="52">
        <v>0.8944492387588145</v>
      </c>
      <c r="Q46" s="110">
        <v>46199</v>
      </c>
      <c r="R46" s="84">
        <v>0.5227846239150853</v>
      </c>
      <c r="S46" s="110">
        <v>26530.92958</v>
      </c>
      <c r="T46" s="84">
        <v>0.26712053560093685</v>
      </c>
      <c r="U46" s="55"/>
      <c r="V46" s="17"/>
      <c r="W46" s="59"/>
      <c r="X46" s="59"/>
    </row>
    <row r="47" spans="2:24" ht="15.75">
      <c r="B47" s="7" t="s">
        <v>44</v>
      </c>
      <c r="C47" s="94">
        <v>3633</v>
      </c>
      <c r="D47" s="102">
        <v>0.013230485454104136</v>
      </c>
      <c r="E47" s="119">
        <v>1171</v>
      </c>
      <c r="F47" s="84">
        <v>0.0022765914397622888</v>
      </c>
      <c r="G47" s="86">
        <v>0</v>
      </c>
      <c r="H47" s="80">
        <v>0</v>
      </c>
      <c r="I47" s="110">
        <v>175</v>
      </c>
      <c r="J47" s="84">
        <v>0.002329109880749574</v>
      </c>
      <c r="K47" s="96">
        <v>21104</v>
      </c>
      <c r="L47" s="91">
        <v>0</v>
      </c>
      <c r="M47" s="110">
        <v>0</v>
      </c>
      <c r="N47" s="80">
        <v>0</v>
      </c>
      <c r="O47" s="96">
        <v>8314</v>
      </c>
      <c r="P47" s="52">
        <v>0.003758400912069964</v>
      </c>
      <c r="Q47" s="110">
        <v>0</v>
      </c>
      <c r="R47" s="84">
        <v>0</v>
      </c>
      <c r="S47" s="110">
        <v>0</v>
      </c>
      <c r="T47" s="84">
        <v>0</v>
      </c>
      <c r="U47" s="55"/>
      <c r="V47" s="17"/>
      <c r="W47" s="59"/>
      <c r="X47" s="59"/>
    </row>
    <row r="48" spans="2:24" ht="15.75">
      <c r="B48" s="7" t="s">
        <v>45</v>
      </c>
      <c r="C48" s="94">
        <v>32333</v>
      </c>
      <c r="D48" s="102">
        <v>0.1177487713150424</v>
      </c>
      <c r="E48" s="120">
        <v>41760</v>
      </c>
      <c r="F48" s="84">
        <v>0.08113672166383444</v>
      </c>
      <c r="G48" s="111">
        <v>38055</v>
      </c>
      <c r="H48" s="103">
        <v>0.1006458472182551</v>
      </c>
      <c r="I48" s="65">
        <v>8168</v>
      </c>
      <c r="J48" s="84">
        <v>0.10870954003407154</v>
      </c>
      <c r="K48" s="96">
        <v>131782</v>
      </c>
      <c r="L48" s="91">
        <v>0</v>
      </c>
      <c r="M48" s="65">
        <v>103195.9502496</v>
      </c>
      <c r="N48" s="84">
        <v>0.8657532480641105</v>
      </c>
      <c r="O48" s="96">
        <v>220238</v>
      </c>
      <c r="P48" s="52">
        <v>0.09956010344869674</v>
      </c>
      <c r="Q48" s="65">
        <v>42172</v>
      </c>
      <c r="R48" s="84">
        <v>0.4772153760849147</v>
      </c>
      <c r="S48" s="65">
        <v>72791.0095599983</v>
      </c>
      <c r="T48" s="84">
        <v>0.7328794643990632</v>
      </c>
      <c r="U48" s="55"/>
      <c r="V48" s="17"/>
      <c r="W48" s="59"/>
      <c r="X48" s="59"/>
    </row>
    <row r="49" spans="2:24" ht="15.75">
      <c r="B49" s="7" t="s">
        <v>46</v>
      </c>
      <c r="C49" s="94">
        <v>587</v>
      </c>
      <c r="D49" s="102">
        <v>0.002137708494786438</v>
      </c>
      <c r="E49" s="97">
        <v>1986</v>
      </c>
      <c r="F49" s="84">
        <v>0.0038592642270698094</v>
      </c>
      <c r="G49" s="86">
        <v>0</v>
      </c>
      <c r="H49" s="80">
        <v>0</v>
      </c>
      <c r="I49" s="66">
        <v>206</v>
      </c>
      <c r="J49" s="84">
        <v>0.002741695059625213</v>
      </c>
      <c r="K49" s="96">
        <v>0</v>
      </c>
      <c r="L49" s="91">
        <v>0</v>
      </c>
      <c r="M49" s="66">
        <v>0</v>
      </c>
      <c r="N49" s="80">
        <v>0</v>
      </c>
      <c r="O49" s="96">
        <v>4938</v>
      </c>
      <c r="P49" s="52">
        <v>0.0022322568804187494</v>
      </c>
      <c r="Q49" s="66">
        <v>0</v>
      </c>
      <c r="R49" s="84" t="s">
        <v>75</v>
      </c>
      <c r="S49" s="66">
        <v>0</v>
      </c>
      <c r="T49" s="84" t="s">
        <v>75</v>
      </c>
      <c r="U49" s="55"/>
      <c r="V49" s="17"/>
      <c r="W49" s="59"/>
      <c r="X49" s="59"/>
    </row>
    <row r="50" spans="2:24" s="63" customFormat="1" ht="15.75">
      <c r="B50" s="5" t="s">
        <v>47</v>
      </c>
      <c r="C50" s="36"/>
      <c r="D50" s="37">
        <v>0.9999996400492204</v>
      </c>
      <c r="E50" s="31">
        <v>514695</v>
      </c>
      <c r="F50" s="26">
        <v>1</v>
      </c>
      <c r="G50" s="40">
        <v>378108</v>
      </c>
      <c r="H50" s="80">
        <v>1</v>
      </c>
      <c r="I50" s="24">
        <v>75136</v>
      </c>
      <c r="J50" s="23">
        <v>1</v>
      </c>
      <c r="K50" s="30">
        <v>1887336</v>
      </c>
      <c r="L50" s="26">
        <v>1</v>
      </c>
      <c r="M50" s="31">
        <v>118663</v>
      </c>
      <c r="N50" s="26">
        <v>1</v>
      </c>
      <c r="O50" s="30">
        <v>2212111</v>
      </c>
      <c r="P50" s="41">
        <v>1</v>
      </c>
      <c r="Q50" s="24">
        <v>88371</v>
      </c>
      <c r="R50" s="26">
        <v>1</v>
      </c>
      <c r="S50" s="24">
        <v>99321.93913999943</v>
      </c>
      <c r="T50" s="26">
        <v>1</v>
      </c>
      <c r="U50" s="61"/>
      <c r="V50" s="16"/>
      <c r="W50" s="62"/>
      <c r="X50" s="62"/>
    </row>
    <row r="51" spans="2:24" ht="15.75">
      <c r="B51" s="7" t="s">
        <v>48</v>
      </c>
      <c r="C51" s="94">
        <v>1335</v>
      </c>
      <c r="D51" s="102">
        <v>0.004861739080987895</v>
      </c>
      <c r="E51" s="97">
        <v>7269</v>
      </c>
      <c r="F51" s="84">
        <v>0.01412364809095237</v>
      </c>
      <c r="G51" s="86">
        <v>136758</v>
      </c>
      <c r="H51" s="103">
        <v>0.36169031070487795</v>
      </c>
      <c r="I51" s="66">
        <v>5442</v>
      </c>
      <c r="J51" s="84">
        <v>0.07242866269165248</v>
      </c>
      <c r="K51" s="96">
        <v>256891</v>
      </c>
      <c r="L51" s="91">
        <v>0.13611301856161276</v>
      </c>
      <c r="M51" s="97">
        <v>73330</v>
      </c>
      <c r="N51" s="96">
        <v>0.6179685327355621</v>
      </c>
      <c r="O51" s="96">
        <v>42874</v>
      </c>
      <c r="P51" s="52">
        <v>0.01938148673371273</v>
      </c>
      <c r="Q51" s="66">
        <v>8650</v>
      </c>
      <c r="R51" s="84">
        <v>0.09788278960292404</v>
      </c>
      <c r="S51" s="66">
        <v>45023.19721999944</v>
      </c>
      <c r="T51" s="84">
        <v>0.45330566045973897</v>
      </c>
      <c r="U51" s="55"/>
      <c r="V51" s="17"/>
      <c r="W51" s="59"/>
      <c r="X51" s="59"/>
    </row>
    <row r="52" spans="2:24" ht="15.75">
      <c r="B52" s="7" t="s">
        <v>49</v>
      </c>
      <c r="C52" s="94">
        <v>7327</v>
      </c>
      <c r="D52" s="102">
        <v>0.026683117787564273</v>
      </c>
      <c r="E52" s="97">
        <v>17211</v>
      </c>
      <c r="F52" s="84">
        <v>0.03344048238981562</v>
      </c>
      <c r="G52" s="86">
        <v>106097</v>
      </c>
      <c r="H52" s="103">
        <v>0.28059972283051404</v>
      </c>
      <c r="I52" s="66">
        <v>10330</v>
      </c>
      <c r="J52" s="84">
        <v>0.1374840289608177</v>
      </c>
      <c r="K52" s="96">
        <v>384594</v>
      </c>
      <c r="L52" s="91">
        <v>0.2037761161764519</v>
      </c>
      <c r="M52" s="97">
        <v>14914</v>
      </c>
      <c r="N52" s="96">
        <v>0.1256836587647371</v>
      </c>
      <c r="O52" s="96">
        <v>48790</v>
      </c>
      <c r="P52" s="52">
        <v>0.022055855244153662</v>
      </c>
      <c r="Q52" s="66">
        <v>20077</v>
      </c>
      <c r="R52" s="84">
        <v>0.22718991524368853</v>
      </c>
      <c r="S52" s="66">
        <v>26374.716229999987</v>
      </c>
      <c r="T52" s="84">
        <v>0.2655477375731001</v>
      </c>
      <c r="U52" s="55"/>
      <c r="V52" s="17"/>
      <c r="W52" s="59"/>
      <c r="X52" s="59"/>
    </row>
    <row r="53" spans="2:24" ht="15.75">
      <c r="B53" s="7" t="s">
        <v>50</v>
      </c>
      <c r="C53" s="94">
        <v>44581</v>
      </c>
      <c r="D53" s="102">
        <v>0.16235295128803096</v>
      </c>
      <c r="E53" s="97">
        <v>68691</v>
      </c>
      <c r="F53" s="84">
        <v>0.13346046409648496</v>
      </c>
      <c r="G53" s="86">
        <v>75546</v>
      </c>
      <c r="H53" s="103">
        <v>0.19980005712653529</v>
      </c>
      <c r="I53" s="66">
        <v>19961</v>
      </c>
      <c r="J53" s="84">
        <v>0.2656649275979557</v>
      </c>
      <c r="K53" s="96">
        <v>579479</v>
      </c>
      <c r="L53" s="91">
        <v>0.30703541923642635</v>
      </c>
      <c r="M53" s="97">
        <v>10265</v>
      </c>
      <c r="N53" s="96">
        <v>0.08650548191095793</v>
      </c>
      <c r="O53" s="96">
        <v>70842</v>
      </c>
      <c r="P53" s="52">
        <v>0.03202461359307919</v>
      </c>
      <c r="Q53" s="66">
        <v>17957</v>
      </c>
      <c r="R53" s="84">
        <v>0.20320014484389676</v>
      </c>
      <c r="S53" s="66">
        <v>11580.933140000003</v>
      </c>
      <c r="T53" s="84">
        <v>0.11659995002389226</v>
      </c>
      <c r="U53" s="55"/>
      <c r="V53" s="17"/>
      <c r="W53" s="59"/>
      <c r="X53" s="59"/>
    </row>
    <row r="54" spans="2:24" ht="15.75">
      <c r="B54" s="7" t="s">
        <v>51</v>
      </c>
      <c r="C54" s="94">
        <v>175225</v>
      </c>
      <c r="D54" s="102">
        <v>0.6381260153304149</v>
      </c>
      <c r="E54" s="97">
        <v>265292</v>
      </c>
      <c r="F54" s="84">
        <v>0.5154346681784983</v>
      </c>
      <c r="G54" s="86">
        <v>55321</v>
      </c>
      <c r="H54" s="103">
        <v>0.1463100489807145</v>
      </c>
      <c r="I54" s="66">
        <v>33807</v>
      </c>
      <c r="J54" s="84">
        <v>0.449944101362862</v>
      </c>
      <c r="K54" s="96">
        <v>614655</v>
      </c>
      <c r="L54" s="91">
        <v>0.3256733300270858</v>
      </c>
      <c r="M54" s="97">
        <v>8761</v>
      </c>
      <c r="N54" s="96">
        <v>0.07383093297826618</v>
      </c>
      <c r="O54" s="96">
        <v>368874</v>
      </c>
      <c r="P54" s="52">
        <v>0.1667520300744402</v>
      </c>
      <c r="Q54" s="66">
        <v>20434</v>
      </c>
      <c r="R54" s="84">
        <v>0.231229702051578</v>
      </c>
      <c r="S54" s="66">
        <v>12560.24792</v>
      </c>
      <c r="T54" s="84">
        <v>0.12645995465609747</v>
      </c>
      <c r="U54" s="55"/>
      <c r="V54" s="17"/>
      <c r="W54" s="59"/>
      <c r="X54" s="59"/>
    </row>
    <row r="55" spans="2:24" ht="15.75">
      <c r="B55" s="7" t="s">
        <v>52</v>
      </c>
      <c r="C55" s="94">
        <v>46125</v>
      </c>
      <c r="D55" s="102">
        <v>0.1679758165622222</v>
      </c>
      <c r="E55" s="97">
        <v>156231</v>
      </c>
      <c r="F55" s="84">
        <v>0.3035407372442488</v>
      </c>
      <c r="G55" s="86">
        <v>4386</v>
      </c>
      <c r="H55" s="103">
        <v>0.011599860357358216</v>
      </c>
      <c r="I55" s="66">
        <v>5596</v>
      </c>
      <c r="J55" s="84">
        <v>0.0744782793867121</v>
      </c>
      <c r="K55" s="96">
        <v>51717</v>
      </c>
      <c r="L55" s="91">
        <v>0.027402115998423175</v>
      </c>
      <c r="M55" s="97">
        <v>11393</v>
      </c>
      <c r="N55" s="84">
        <v>0.09601139361047673</v>
      </c>
      <c r="O55" s="96">
        <v>1680731</v>
      </c>
      <c r="P55" s="52">
        <v>0.7597860143546142</v>
      </c>
      <c r="Q55" s="66">
        <v>21253</v>
      </c>
      <c r="R55" s="84">
        <v>0.24049744825791267</v>
      </c>
      <c r="S55" s="66">
        <v>3782.8446300000005</v>
      </c>
      <c r="T55" s="84">
        <v>0.03808669728717121</v>
      </c>
      <c r="U55" s="55"/>
      <c r="V55" s="17"/>
      <c r="W55" s="59"/>
      <c r="X55" s="59"/>
    </row>
    <row r="56" spans="2:24" s="63" customFormat="1" ht="15.75">
      <c r="B56" s="5" t="s">
        <v>13</v>
      </c>
      <c r="C56" s="36"/>
      <c r="D56" s="37"/>
      <c r="E56" s="31"/>
      <c r="F56" s="32"/>
      <c r="G56" s="28"/>
      <c r="H56" s="29"/>
      <c r="I56" s="22"/>
      <c r="J56" s="27"/>
      <c r="K56" s="30"/>
      <c r="L56" s="33"/>
      <c r="M56" s="31"/>
      <c r="N56" s="32"/>
      <c r="O56" s="30"/>
      <c r="P56" s="52"/>
      <c r="Q56" s="11"/>
      <c r="R56" s="15"/>
      <c r="S56" s="11"/>
      <c r="T56" s="27"/>
      <c r="U56" s="61"/>
      <c r="V56" s="16"/>
      <c r="W56" s="62"/>
      <c r="X56" s="62"/>
    </row>
    <row r="57" spans="2:24" s="63" customFormat="1" ht="15.75">
      <c r="B57" s="5" t="s">
        <v>53</v>
      </c>
      <c r="C57" s="38"/>
      <c r="D57" s="39">
        <v>1</v>
      </c>
      <c r="E57" s="24">
        <v>39338</v>
      </c>
      <c r="F57" s="25">
        <v>1</v>
      </c>
      <c r="G57" s="34">
        <v>0</v>
      </c>
      <c r="H57" s="80">
        <v>0</v>
      </c>
      <c r="I57" s="24">
        <v>5688</v>
      </c>
      <c r="J57" s="25">
        <v>1</v>
      </c>
      <c r="K57" s="30">
        <v>814404</v>
      </c>
      <c r="L57" s="26">
        <v>1</v>
      </c>
      <c r="M57" s="31">
        <v>43017.272070000006</v>
      </c>
      <c r="N57" s="26">
        <v>1.0000023943928025</v>
      </c>
      <c r="O57" s="30">
        <v>498165</v>
      </c>
      <c r="P57" s="41">
        <v>1</v>
      </c>
      <c r="Q57" s="24">
        <v>22017</v>
      </c>
      <c r="R57" s="25">
        <v>1</v>
      </c>
      <c r="S57" s="24">
        <v>178500.86164000002</v>
      </c>
      <c r="T57" s="25">
        <v>1.0000000000000002</v>
      </c>
      <c r="U57" s="61"/>
      <c r="V57" s="16"/>
      <c r="W57" s="62"/>
      <c r="X57" s="62"/>
    </row>
    <row r="58" spans="2:24" ht="15.75">
      <c r="B58" s="7" t="s">
        <v>54</v>
      </c>
      <c r="C58" s="94">
        <v>17692</v>
      </c>
      <c r="D58" s="102">
        <v>0.41497396444152557</v>
      </c>
      <c r="E58" s="66">
        <v>685</v>
      </c>
      <c r="F58" s="42">
        <v>0.017433144289356228</v>
      </c>
      <c r="G58" s="96">
        <v>0</v>
      </c>
      <c r="H58" s="80">
        <v>0</v>
      </c>
      <c r="I58" s="66">
        <v>234</v>
      </c>
      <c r="J58" s="42">
        <v>0.04113924050632911</v>
      </c>
      <c r="K58" s="96">
        <v>218099</v>
      </c>
      <c r="L58" s="91">
        <v>0.2678019754323407</v>
      </c>
      <c r="M58" s="97">
        <v>0</v>
      </c>
      <c r="N58" s="80">
        <v>0</v>
      </c>
      <c r="O58" s="96">
        <v>174604</v>
      </c>
      <c r="P58" s="52">
        <v>0.35049431413286763</v>
      </c>
      <c r="Q58" s="66">
        <v>246</v>
      </c>
      <c r="R58" s="42">
        <v>0.0111731843575419</v>
      </c>
      <c r="S58" s="66">
        <v>110699.99963</v>
      </c>
      <c r="T58" s="80">
        <v>0.6201650715460381</v>
      </c>
      <c r="U58" s="55"/>
      <c r="V58" s="17"/>
      <c r="W58" s="59"/>
      <c r="X58" s="59"/>
    </row>
    <row r="59" spans="2:24" ht="15.75">
      <c r="B59" s="7" t="s">
        <v>55</v>
      </c>
      <c r="C59" s="94">
        <v>17103</v>
      </c>
      <c r="D59" s="102">
        <v>0.40115869962940376</v>
      </c>
      <c r="E59" s="66">
        <v>1747</v>
      </c>
      <c r="F59" s="42">
        <v>0.0444147638703463</v>
      </c>
      <c r="G59" s="96">
        <v>0</v>
      </c>
      <c r="H59" s="80">
        <v>0</v>
      </c>
      <c r="I59" s="66">
        <v>0</v>
      </c>
      <c r="J59" s="42">
        <v>0</v>
      </c>
      <c r="K59" s="96">
        <v>145804</v>
      </c>
      <c r="L59" s="91">
        <v>0.1790315371731966</v>
      </c>
      <c r="M59" s="97">
        <v>0</v>
      </c>
      <c r="N59" s="80">
        <v>0</v>
      </c>
      <c r="O59" s="96">
        <v>55689</v>
      </c>
      <c r="P59" s="52">
        <v>0.1117882629249345</v>
      </c>
      <c r="Q59" s="66">
        <v>750</v>
      </c>
      <c r="R59" s="42">
        <v>0.03406458645592043</v>
      </c>
      <c r="S59" s="66">
        <v>0</v>
      </c>
      <c r="T59" s="80">
        <v>0</v>
      </c>
      <c r="U59" s="55"/>
      <c r="V59" s="17"/>
      <c r="W59" s="59"/>
      <c r="X59" s="59"/>
    </row>
    <row r="60" spans="2:24" ht="15.75">
      <c r="B60" s="7" t="s">
        <v>56</v>
      </c>
      <c r="C60" s="94">
        <v>3498</v>
      </c>
      <c r="D60" s="102">
        <v>0.08204719238166722</v>
      </c>
      <c r="E60" s="66">
        <v>30799</v>
      </c>
      <c r="F60" s="42">
        <v>0.782932826493228</v>
      </c>
      <c r="G60" s="96">
        <v>0</v>
      </c>
      <c r="H60" s="80">
        <v>0</v>
      </c>
      <c r="I60" s="66">
        <v>4225</v>
      </c>
      <c r="J60" s="42">
        <v>0.7427918424753868</v>
      </c>
      <c r="K60" s="96">
        <v>140078</v>
      </c>
      <c r="L60" s="91">
        <v>0.1720006286806057</v>
      </c>
      <c r="M60" s="97">
        <v>3689.673</v>
      </c>
      <c r="N60" s="96">
        <v>0.08577210169260446</v>
      </c>
      <c r="O60" s="96">
        <v>93160</v>
      </c>
      <c r="P60" s="52">
        <v>0.18700631316933145</v>
      </c>
      <c r="Q60" s="66">
        <v>1614</v>
      </c>
      <c r="R60" s="42">
        <v>0.07330699005314076</v>
      </c>
      <c r="S60" s="66">
        <v>46281.69489</v>
      </c>
      <c r="T60" s="42">
        <v>0.2592799522914393</v>
      </c>
      <c r="U60" s="55"/>
      <c r="V60" s="17"/>
      <c r="W60" s="59"/>
      <c r="X60" s="59"/>
    </row>
    <row r="61" spans="2:24" ht="15.75">
      <c r="B61" s="7" t="s">
        <v>57</v>
      </c>
      <c r="C61" s="94">
        <v>0</v>
      </c>
      <c r="D61" s="80">
        <v>0</v>
      </c>
      <c r="E61" s="66">
        <v>318</v>
      </c>
      <c r="F61" s="42">
        <v>0.008087474861847084</v>
      </c>
      <c r="G61" s="96">
        <v>0</v>
      </c>
      <c r="H61" s="80">
        <v>0</v>
      </c>
      <c r="I61" s="66">
        <v>0</v>
      </c>
      <c r="J61" s="80">
        <v>0</v>
      </c>
      <c r="K61" s="96">
        <v>50501</v>
      </c>
      <c r="L61" s="91">
        <v>0.062009764195657194</v>
      </c>
      <c r="M61" s="97">
        <v>37810.067</v>
      </c>
      <c r="N61" s="68">
        <v>0.8789529347799083</v>
      </c>
      <c r="O61" s="96">
        <v>37827</v>
      </c>
      <c r="P61" s="52">
        <v>0.07593267290957816</v>
      </c>
      <c r="Q61" s="66">
        <v>14941</v>
      </c>
      <c r="R61" s="42">
        <v>0.6786119816505428</v>
      </c>
      <c r="S61" s="66">
        <v>0</v>
      </c>
      <c r="T61" s="80">
        <v>0</v>
      </c>
      <c r="U61" s="55"/>
      <c r="V61" s="17"/>
      <c r="W61" s="59"/>
      <c r="X61" s="59"/>
    </row>
    <row r="62" spans="2:24" ht="15.75">
      <c r="B62" s="7" t="s">
        <v>58</v>
      </c>
      <c r="C62" s="94">
        <v>0</v>
      </c>
      <c r="D62" s="80">
        <v>0</v>
      </c>
      <c r="E62" s="66">
        <v>1066</v>
      </c>
      <c r="F62" s="42">
        <v>0.027110654748487808</v>
      </c>
      <c r="G62" s="96">
        <v>0</v>
      </c>
      <c r="H62" s="80">
        <v>0</v>
      </c>
      <c r="I62" s="66">
        <v>367</v>
      </c>
      <c r="J62" s="80">
        <v>0.06452180028129395</v>
      </c>
      <c r="K62" s="96">
        <v>6010</v>
      </c>
      <c r="L62" s="91">
        <v>0.007379629766062053</v>
      </c>
      <c r="M62" s="97">
        <v>1517.53207</v>
      </c>
      <c r="N62" s="68">
        <v>0.03527735792028957</v>
      </c>
      <c r="O62" s="96">
        <v>7103</v>
      </c>
      <c r="P62" s="52">
        <v>0.01425832806399486</v>
      </c>
      <c r="Q62" s="66">
        <v>0</v>
      </c>
      <c r="R62" s="42" t="s">
        <v>75</v>
      </c>
      <c r="S62" s="66">
        <v>324.16926</v>
      </c>
      <c r="T62" s="42">
        <v>0.0018160655193574565</v>
      </c>
      <c r="U62" s="55"/>
      <c r="V62" s="17"/>
      <c r="W62" s="59"/>
      <c r="X62" s="59"/>
    </row>
    <row r="63" spans="2:24" ht="15.75">
      <c r="B63" s="7" t="s">
        <v>59</v>
      </c>
      <c r="C63" s="94">
        <v>4341</v>
      </c>
      <c r="D63" s="102">
        <v>0.10182014354740349</v>
      </c>
      <c r="E63" s="66">
        <v>1979</v>
      </c>
      <c r="F63" s="42">
        <v>0.05032513887994577</v>
      </c>
      <c r="G63" s="96">
        <v>0</v>
      </c>
      <c r="H63" s="80">
        <v>0</v>
      </c>
      <c r="I63" s="66">
        <v>862</v>
      </c>
      <c r="J63" s="42">
        <v>0.15154711673699015</v>
      </c>
      <c r="K63" s="96">
        <v>22451</v>
      </c>
      <c r="L63" s="91">
        <v>0.027567398981340956</v>
      </c>
      <c r="M63" s="97">
        <v>0</v>
      </c>
      <c r="N63" s="80">
        <v>0</v>
      </c>
      <c r="O63" s="96">
        <v>17515</v>
      </c>
      <c r="P63" s="52">
        <v>0.03515903365350838</v>
      </c>
      <c r="Q63" s="66">
        <v>1287</v>
      </c>
      <c r="R63" s="42">
        <v>0.05845483035835945</v>
      </c>
      <c r="S63" s="66">
        <v>0</v>
      </c>
      <c r="T63" s="80">
        <v>0</v>
      </c>
      <c r="U63" s="55"/>
      <c r="V63" s="17"/>
      <c r="W63" s="59"/>
      <c r="X63" s="59"/>
    </row>
    <row r="64" spans="2:24" ht="15.75">
      <c r="B64" s="7" t="s">
        <v>60</v>
      </c>
      <c r="C64" s="69">
        <v>0</v>
      </c>
      <c r="D64" s="80">
        <v>0</v>
      </c>
      <c r="E64" s="66">
        <v>2741</v>
      </c>
      <c r="F64" s="42">
        <v>0.06969599685678873</v>
      </c>
      <c r="G64" s="96">
        <v>0</v>
      </c>
      <c r="H64" s="80">
        <v>0</v>
      </c>
      <c r="I64" s="66">
        <v>0</v>
      </c>
      <c r="J64" s="80">
        <v>0</v>
      </c>
      <c r="K64" s="96">
        <v>231461</v>
      </c>
      <c r="L64" s="91">
        <v>0.2842090657707968</v>
      </c>
      <c r="M64" s="97">
        <v>0</v>
      </c>
      <c r="N64" s="80">
        <v>0</v>
      </c>
      <c r="O64" s="96">
        <v>112267</v>
      </c>
      <c r="P64" s="52">
        <v>0.22536107514578504</v>
      </c>
      <c r="Q64" s="66">
        <v>3179</v>
      </c>
      <c r="R64" s="42">
        <v>0.1443884271244947</v>
      </c>
      <c r="S64" s="66">
        <v>21194.99786</v>
      </c>
      <c r="T64" s="42">
        <v>0.11873891064316548</v>
      </c>
      <c r="U64" s="55"/>
      <c r="V64" s="17"/>
      <c r="W64" s="59"/>
      <c r="X64" s="59"/>
    </row>
    <row r="65" spans="2:24" s="63" customFormat="1" ht="15.75">
      <c r="B65" s="5" t="s">
        <v>61</v>
      </c>
      <c r="C65" s="36"/>
      <c r="D65" s="37">
        <v>0.9999976572688464</v>
      </c>
      <c r="E65" s="51">
        <v>39338</v>
      </c>
      <c r="F65" s="49">
        <v>1</v>
      </c>
      <c r="G65" s="34">
        <v>0</v>
      </c>
      <c r="H65" s="80">
        <v>0</v>
      </c>
      <c r="I65" s="50">
        <v>5688</v>
      </c>
      <c r="J65" s="80">
        <v>1</v>
      </c>
      <c r="K65" s="30">
        <v>814404</v>
      </c>
      <c r="L65" s="26">
        <v>1</v>
      </c>
      <c r="M65" s="51">
        <v>43017.27207</v>
      </c>
      <c r="N65" s="49">
        <v>1.0000023943928023</v>
      </c>
      <c r="O65" s="30">
        <v>498165</v>
      </c>
      <c r="P65" s="41">
        <v>1</v>
      </c>
      <c r="Q65" s="50">
        <v>22017</v>
      </c>
      <c r="R65" s="25">
        <v>1</v>
      </c>
      <c r="S65" s="50">
        <v>178500.86164</v>
      </c>
      <c r="T65" s="25">
        <v>1.0000000000000002</v>
      </c>
      <c r="U65" s="61"/>
      <c r="V65" s="16"/>
      <c r="W65" s="62"/>
      <c r="X65" s="62"/>
    </row>
    <row r="66" spans="2:24" ht="15.75">
      <c r="B66" s="7" t="s">
        <v>43</v>
      </c>
      <c r="C66" s="94">
        <v>42633.90012</v>
      </c>
      <c r="D66" s="102">
        <v>0.9999976572688464</v>
      </c>
      <c r="E66" s="97">
        <v>38747</v>
      </c>
      <c r="F66" s="68">
        <v>0.9849970942937705</v>
      </c>
      <c r="G66" s="96">
        <v>0</v>
      </c>
      <c r="H66" s="80">
        <v>0</v>
      </c>
      <c r="I66" s="66">
        <v>5214</v>
      </c>
      <c r="J66" s="42">
        <v>0.9166666666666666</v>
      </c>
      <c r="K66" s="96">
        <v>807480</v>
      </c>
      <c r="L66" s="91">
        <v>0.9914980771214287</v>
      </c>
      <c r="M66" s="97">
        <v>41499.74</v>
      </c>
      <c r="N66" s="68">
        <v>0.3497277163058409</v>
      </c>
      <c r="O66" s="96">
        <v>488846</v>
      </c>
      <c r="P66" s="52">
        <v>0.9812933465819558</v>
      </c>
      <c r="Q66" s="66">
        <v>21537</v>
      </c>
      <c r="R66" s="42">
        <v>0.9781986646682109</v>
      </c>
      <c r="S66" s="66">
        <v>177495.82467</v>
      </c>
      <c r="T66" s="42">
        <v>0.9943695679630561</v>
      </c>
      <c r="U66" s="55"/>
      <c r="V66" s="17"/>
      <c r="W66" s="59"/>
      <c r="X66" s="59"/>
    </row>
    <row r="67" spans="2:24" ht="15.75">
      <c r="B67" s="7" t="s">
        <v>44</v>
      </c>
      <c r="C67" s="94">
        <v>0</v>
      </c>
      <c r="D67" s="80">
        <v>0</v>
      </c>
      <c r="E67" s="96">
        <v>0</v>
      </c>
      <c r="F67" s="80">
        <v>0</v>
      </c>
      <c r="G67" s="96">
        <v>0</v>
      </c>
      <c r="H67" s="80">
        <v>0</v>
      </c>
      <c r="I67" s="66">
        <v>0</v>
      </c>
      <c r="J67" s="80">
        <v>0</v>
      </c>
      <c r="K67" s="96">
        <v>0</v>
      </c>
      <c r="L67" s="80">
        <v>0</v>
      </c>
      <c r="M67" s="97">
        <v>0</v>
      </c>
      <c r="N67" s="96">
        <v>0</v>
      </c>
      <c r="O67" s="96">
        <v>0</v>
      </c>
      <c r="P67" s="52">
        <v>0</v>
      </c>
      <c r="Q67" s="66">
        <v>0</v>
      </c>
      <c r="R67" s="42">
        <v>0</v>
      </c>
      <c r="S67" s="66">
        <v>0</v>
      </c>
      <c r="T67" s="80">
        <v>0</v>
      </c>
      <c r="U67" s="55"/>
      <c r="V67" s="17"/>
      <c r="W67" s="59"/>
      <c r="X67" s="59"/>
    </row>
    <row r="68" spans="2:22" ht="15.75">
      <c r="B68" s="7" t="s">
        <v>45</v>
      </c>
      <c r="C68" s="94">
        <v>0</v>
      </c>
      <c r="D68" s="80">
        <v>0</v>
      </c>
      <c r="E68" s="97">
        <v>590</v>
      </c>
      <c r="F68" s="68">
        <v>0.015002905706229478</v>
      </c>
      <c r="G68" s="96">
        <v>0</v>
      </c>
      <c r="H68" s="80">
        <v>0</v>
      </c>
      <c r="I68" s="66">
        <v>474</v>
      </c>
      <c r="J68" s="80">
        <v>0.08333333333333333</v>
      </c>
      <c r="K68" s="96">
        <v>6924</v>
      </c>
      <c r="L68" s="80">
        <v>0.008501922878571324</v>
      </c>
      <c r="M68" s="97">
        <v>1517.53207</v>
      </c>
      <c r="N68" s="68">
        <v>0.03527735792028957</v>
      </c>
      <c r="O68" s="96">
        <v>9319</v>
      </c>
      <c r="P68" s="52">
        <v>0.01870665341804422</v>
      </c>
      <c r="Q68" s="66">
        <v>480</v>
      </c>
      <c r="R68" s="42">
        <v>0.021801335331789073</v>
      </c>
      <c r="S68" s="66">
        <v>1005.03697</v>
      </c>
      <c r="T68" s="42">
        <v>0.0056304320369442015</v>
      </c>
      <c r="U68" s="55"/>
      <c r="V68" s="17"/>
    </row>
    <row r="69" spans="2:22" ht="15.75">
      <c r="B69" s="12" t="s">
        <v>46</v>
      </c>
      <c r="C69" s="94">
        <v>0</v>
      </c>
      <c r="D69" s="80">
        <v>0</v>
      </c>
      <c r="E69" s="96"/>
      <c r="F69" s="80" t="s">
        <v>75</v>
      </c>
      <c r="G69" s="96"/>
      <c r="H69" s="80"/>
      <c r="I69" s="66">
        <v>0</v>
      </c>
      <c r="J69" s="80" t="s">
        <v>75</v>
      </c>
      <c r="K69" s="96">
        <v>0</v>
      </c>
      <c r="L69" s="80">
        <v>0</v>
      </c>
      <c r="M69" s="97">
        <v>0</v>
      </c>
      <c r="N69" s="80">
        <v>0</v>
      </c>
      <c r="O69" s="96">
        <v>0</v>
      </c>
      <c r="P69" s="52">
        <v>0</v>
      </c>
      <c r="Q69" s="66">
        <v>0</v>
      </c>
      <c r="R69" s="84">
        <v>0</v>
      </c>
      <c r="S69" s="66">
        <v>0</v>
      </c>
      <c r="T69" s="42">
        <v>0</v>
      </c>
      <c r="U69" s="55"/>
      <c r="V69" s="17"/>
    </row>
    <row r="70" spans="2:22" s="63" customFormat="1" ht="15.75">
      <c r="B70" s="9" t="s">
        <v>62</v>
      </c>
      <c r="C70" s="36"/>
      <c r="D70" s="37">
        <v>1</v>
      </c>
      <c r="E70" s="31">
        <v>39338</v>
      </c>
      <c r="F70" s="26">
        <v>0.9999999745793602</v>
      </c>
      <c r="G70" s="35">
        <v>0</v>
      </c>
      <c r="H70" s="80">
        <v>0</v>
      </c>
      <c r="I70" s="24">
        <v>5688</v>
      </c>
      <c r="J70" s="80">
        <v>1</v>
      </c>
      <c r="K70" s="30">
        <v>814404</v>
      </c>
      <c r="L70" s="80">
        <v>1</v>
      </c>
      <c r="M70" s="31">
        <v>43017.00381</v>
      </c>
      <c r="N70" s="35">
        <v>0.9999961582781114</v>
      </c>
      <c r="O70" s="30">
        <v>498165</v>
      </c>
      <c r="P70" s="41">
        <v>1</v>
      </c>
      <c r="Q70" s="24">
        <v>22017</v>
      </c>
      <c r="R70" s="23">
        <v>1</v>
      </c>
      <c r="S70" s="24">
        <v>178500.86164000002</v>
      </c>
      <c r="T70" s="23">
        <v>1.0000000000000002</v>
      </c>
      <c r="U70" s="14"/>
      <c r="V70" s="16"/>
    </row>
    <row r="71" spans="2:22" ht="15.75">
      <c r="B71" s="10" t="s">
        <v>63</v>
      </c>
      <c r="C71" s="94">
        <v>1035</v>
      </c>
      <c r="D71" s="102">
        <v>0.024276399118074776</v>
      </c>
      <c r="E71" s="97">
        <v>3079</v>
      </c>
      <c r="F71" s="68">
        <v>0.07828875777544286</v>
      </c>
      <c r="G71" s="96">
        <v>0</v>
      </c>
      <c r="H71" s="80">
        <v>0</v>
      </c>
      <c r="I71" s="66">
        <v>2</v>
      </c>
      <c r="J71" s="42">
        <v>0.00035161744022503517</v>
      </c>
      <c r="K71" s="96">
        <v>42292</v>
      </c>
      <c r="L71" s="91">
        <v>0.05193000034380971</v>
      </c>
      <c r="M71" s="97">
        <v>10102.18381</v>
      </c>
      <c r="N71" s="68">
        <v>0.23484073983485867</v>
      </c>
      <c r="O71" s="96">
        <v>9024</v>
      </c>
      <c r="P71" s="53">
        <v>0.018114480142121588</v>
      </c>
      <c r="Q71" s="66">
        <v>323</v>
      </c>
      <c r="R71" s="42">
        <v>0.01467048190034973</v>
      </c>
      <c r="S71" s="66">
        <v>21277.14164</v>
      </c>
      <c r="T71" s="42">
        <v>0.11919909766548736</v>
      </c>
      <c r="U71" s="55"/>
      <c r="V71" s="17"/>
    </row>
    <row r="72" spans="2:22" ht="15.75">
      <c r="B72" s="10" t="s">
        <v>64</v>
      </c>
      <c r="C72" s="94">
        <v>8094</v>
      </c>
      <c r="D72" s="102">
        <v>0.18984847774077027</v>
      </c>
      <c r="E72" s="97">
        <v>1184</v>
      </c>
      <c r="F72" s="68">
        <v>0.030114077917260545</v>
      </c>
      <c r="G72" s="96">
        <v>0</v>
      </c>
      <c r="H72" s="80">
        <v>0</v>
      </c>
      <c r="I72" s="66">
        <v>109</v>
      </c>
      <c r="J72" s="42">
        <v>0.019163150492264417</v>
      </c>
      <c r="K72" s="96">
        <v>123981</v>
      </c>
      <c r="L72" s="91">
        <v>0.15223525424727777</v>
      </c>
      <c r="M72" s="97">
        <v>8387</v>
      </c>
      <c r="N72" s="68">
        <v>0.19496866440355926</v>
      </c>
      <c r="O72" s="96">
        <v>26077</v>
      </c>
      <c r="P72" s="52">
        <v>0.052346110224524005</v>
      </c>
      <c r="Q72" s="66">
        <v>1770</v>
      </c>
      <c r="R72" s="42">
        <v>0.0803924240359722</v>
      </c>
      <c r="S72" s="66">
        <v>157223.72</v>
      </c>
      <c r="T72" s="80">
        <v>0.8808009023345129</v>
      </c>
      <c r="U72" s="55"/>
      <c r="V72" s="17"/>
    </row>
    <row r="73" spans="2:22" ht="15.75">
      <c r="B73" s="10" t="s">
        <v>65</v>
      </c>
      <c r="C73" s="94">
        <v>1803</v>
      </c>
      <c r="D73" s="102">
        <v>0.04229019092742881</v>
      </c>
      <c r="E73" s="97">
        <v>8236</v>
      </c>
      <c r="F73" s="68">
        <v>0.20937084602914227</v>
      </c>
      <c r="G73" s="96">
        <v>0</v>
      </c>
      <c r="H73" s="80">
        <v>0</v>
      </c>
      <c r="I73" s="66">
        <v>619</v>
      </c>
      <c r="J73" s="42">
        <v>0.10882559774964838</v>
      </c>
      <c r="K73" s="96">
        <v>486728</v>
      </c>
      <c r="L73" s="91">
        <v>0.5976493239227705</v>
      </c>
      <c r="M73" s="97">
        <v>14239.401</v>
      </c>
      <c r="N73" s="68">
        <v>0.3310166918894368</v>
      </c>
      <c r="O73" s="96">
        <v>113707</v>
      </c>
      <c r="P73" s="52">
        <v>0.2282516836791023</v>
      </c>
      <c r="Q73" s="66">
        <v>372</v>
      </c>
      <c r="R73" s="42">
        <v>0.01689603488213653</v>
      </c>
      <c r="S73" s="66">
        <v>0</v>
      </c>
      <c r="T73" s="80">
        <v>0</v>
      </c>
      <c r="U73" s="55"/>
      <c r="V73" s="17"/>
    </row>
    <row r="74" spans="2:22" ht="15.75">
      <c r="B74" s="10" t="s">
        <v>66</v>
      </c>
      <c r="C74" s="94">
        <v>31541</v>
      </c>
      <c r="D74" s="102">
        <v>0.7398086034620256</v>
      </c>
      <c r="E74" s="97">
        <v>10191</v>
      </c>
      <c r="F74" s="68">
        <v>0.2590675104319315</v>
      </c>
      <c r="G74" s="96">
        <v>0</v>
      </c>
      <c r="H74" s="80">
        <v>0</v>
      </c>
      <c r="I74" s="66">
        <v>3836</v>
      </c>
      <c r="J74" s="42">
        <v>0.6744022503516175</v>
      </c>
      <c r="K74" s="96">
        <v>160956</v>
      </c>
      <c r="L74" s="91">
        <v>0.19763655384796736</v>
      </c>
      <c r="M74" s="97">
        <v>10288.419</v>
      </c>
      <c r="N74" s="97">
        <v>0.23917006215025668</v>
      </c>
      <c r="O74" s="96">
        <v>61273</v>
      </c>
      <c r="P74" s="52">
        <v>0.12299740045968705</v>
      </c>
      <c r="Q74" s="66">
        <v>2832</v>
      </c>
      <c r="R74" s="42">
        <v>0.12862787845755552</v>
      </c>
      <c r="S74" s="66">
        <v>0</v>
      </c>
      <c r="T74" s="80">
        <v>0</v>
      </c>
      <c r="U74" s="55"/>
      <c r="V74" s="17"/>
    </row>
    <row r="75" spans="2:22" ht="15.75">
      <c r="B75" s="10" t="s">
        <v>67</v>
      </c>
      <c r="C75" s="94">
        <v>161</v>
      </c>
      <c r="D75" s="102">
        <v>0.0037763287517005206</v>
      </c>
      <c r="E75" s="97">
        <v>16646</v>
      </c>
      <c r="F75" s="68">
        <v>0.423158782425583</v>
      </c>
      <c r="G75" s="96">
        <v>0</v>
      </c>
      <c r="H75" s="80">
        <v>0</v>
      </c>
      <c r="I75" s="66">
        <v>1122</v>
      </c>
      <c r="J75" s="42">
        <v>0.19725738396624473</v>
      </c>
      <c r="K75" s="96">
        <v>447</v>
      </c>
      <c r="L75" s="80">
        <v>0.0005488676381746651</v>
      </c>
      <c r="M75" s="97">
        <v>0</v>
      </c>
      <c r="N75" s="80">
        <v>0</v>
      </c>
      <c r="O75" s="96">
        <v>270498</v>
      </c>
      <c r="P75" s="52">
        <v>0.5429887687814279</v>
      </c>
      <c r="Q75" s="66">
        <v>1778</v>
      </c>
      <c r="R75" s="42">
        <v>0.08075577962483535</v>
      </c>
      <c r="S75" s="66">
        <v>0</v>
      </c>
      <c r="T75" s="80">
        <v>0</v>
      </c>
      <c r="U75" s="55"/>
      <c r="V75" s="17"/>
    </row>
    <row r="76" spans="2:22" ht="15.75">
      <c r="B76" s="10" t="s">
        <v>68</v>
      </c>
      <c r="C76" s="94">
        <v>0</v>
      </c>
      <c r="D76" s="80">
        <v>0</v>
      </c>
      <c r="E76" s="96">
        <v>0</v>
      </c>
      <c r="F76" s="80">
        <v>0</v>
      </c>
      <c r="G76" s="96">
        <v>0</v>
      </c>
      <c r="H76" s="80">
        <v>0</v>
      </c>
      <c r="I76" s="66">
        <v>0</v>
      </c>
      <c r="J76" s="80">
        <v>0</v>
      </c>
      <c r="K76" s="96">
        <v>0</v>
      </c>
      <c r="L76" s="80">
        <v>0</v>
      </c>
      <c r="M76" s="97">
        <v>0</v>
      </c>
      <c r="N76" s="80">
        <v>0</v>
      </c>
      <c r="O76" s="96">
        <v>16737</v>
      </c>
      <c r="P76" s="52">
        <v>0.033597302098702236</v>
      </c>
      <c r="Q76" s="66">
        <v>14942</v>
      </c>
      <c r="R76" s="42">
        <v>0.6786574010991506</v>
      </c>
      <c r="S76" s="66">
        <v>0</v>
      </c>
      <c r="T76" s="80">
        <v>0</v>
      </c>
      <c r="U76" s="55"/>
      <c r="V76" s="17"/>
    </row>
    <row r="77" spans="2:22" ht="15.75">
      <c r="B77" s="10" t="s">
        <v>69</v>
      </c>
      <c r="C77" s="94">
        <v>0</v>
      </c>
      <c r="D77" s="80">
        <v>0</v>
      </c>
      <c r="E77" s="96">
        <v>0</v>
      </c>
      <c r="F77" s="80">
        <v>0</v>
      </c>
      <c r="G77" s="96">
        <v>0</v>
      </c>
      <c r="H77" s="80">
        <v>0</v>
      </c>
      <c r="I77" s="66">
        <v>0</v>
      </c>
      <c r="J77" s="80">
        <v>0</v>
      </c>
      <c r="K77" s="96">
        <v>0</v>
      </c>
      <c r="L77" s="80">
        <v>0</v>
      </c>
      <c r="M77" s="97">
        <v>0</v>
      </c>
      <c r="N77" s="80">
        <v>0</v>
      </c>
      <c r="O77" s="96">
        <v>849</v>
      </c>
      <c r="P77" s="52">
        <v>0.0017042546144349763</v>
      </c>
      <c r="Q77" s="66">
        <v>0</v>
      </c>
      <c r="R77" s="80">
        <v>0</v>
      </c>
      <c r="S77" s="66">
        <v>0</v>
      </c>
      <c r="T77" s="80">
        <v>0</v>
      </c>
      <c r="U77" s="55"/>
      <c r="V77" s="17"/>
    </row>
    <row r="78" spans="3:22" ht="15.75">
      <c r="C78" s="112"/>
      <c r="D78" s="113"/>
      <c r="E78" s="116"/>
      <c r="F78" s="55"/>
      <c r="G78" s="114"/>
      <c r="H78" s="55"/>
      <c r="I78" s="55"/>
      <c r="V78" s="55"/>
    </row>
    <row r="79" spans="3:9" ht="15.75">
      <c r="C79" s="55"/>
      <c r="D79" s="55"/>
      <c r="E79" s="116"/>
      <c r="F79" s="55"/>
      <c r="G79" s="55"/>
      <c r="H79" s="55"/>
      <c r="I79" s="55"/>
    </row>
    <row r="80" spans="3:9" ht="15.75">
      <c r="C80" s="55"/>
      <c r="D80" s="55"/>
      <c r="E80" s="116"/>
      <c r="F80" s="55"/>
      <c r="G80" s="55"/>
      <c r="H80" s="55"/>
      <c r="I80" s="55"/>
    </row>
    <row r="81" spans="5:9" ht="15.75">
      <c r="E81" s="116"/>
      <c r="F81" s="55"/>
      <c r="G81" s="55"/>
      <c r="H81" s="55"/>
      <c r="I81" s="55"/>
    </row>
    <row r="82" spans="5:9" ht="15.75">
      <c r="E82" s="116"/>
      <c r="F82" s="55"/>
      <c r="G82" s="55"/>
      <c r="H82" s="55"/>
      <c r="I82" s="55"/>
    </row>
    <row r="83" spans="5:9" ht="15.75">
      <c r="E83" s="116"/>
      <c r="F83" s="55"/>
      <c r="G83" s="55"/>
      <c r="H83" s="55"/>
      <c r="I83" s="55"/>
    </row>
    <row r="84" spans="5:9" ht="15.75">
      <c r="E84" s="116"/>
      <c r="F84" s="55"/>
      <c r="G84" s="55"/>
      <c r="H84" s="55"/>
      <c r="I84" s="55"/>
    </row>
    <row r="85" spans="5:9" ht="15.75">
      <c r="E85" s="116"/>
      <c r="F85" s="55"/>
      <c r="G85" s="55"/>
      <c r="H85" s="55"/>
      <c r="I85" s="55"/>
    </row>
    <row r="92" ht="15.75">
      <c r="B92" s="20"/>
    </row>
    <row r="93" ht="15.75">
      <c r="B93" s="19"/>
    </row>
    <row r="94" ht="15.75">
      <c r="B94" s="19"/>
    </row>
    <row r="95" ht="15.75">
      <c r="B95" s="19"/>
    </row>
    <row r="96" ht="15.75">
      <c r="B96" s="21"/>
    </row>
    <row r="97" ht="15.75">
      <c r="B97" s="21"/>
    </row>
    <row r="98" ht="15.75">
      <c r="B98" s="55"/>
    </row>
    <row r="99" ht="15.75">
      <c r="B99" s="20"/>
    </row>
    <row r="100" ht="15.75">
      <c r="B100" s="20"/>
    </row>
    <row r="101" ht="15.75">
      <c r="B101" s="19"/>
    </row>
    <row r="102" ht="15.75">
      <c r="B102" s="19"/>
    </row>
    <row r="103" ht="15.75">
      <c r="B103" s="20"/>
    </row>
    <row r="104" ht="15.75">
      <c r="B104" s="19"/>
    </row>
    <row r="105" ht="15.75">
      <c r="B105" s="20"/>
    </row>
    <row r="106" ht="15.75">
      <c r="B106" s="20"/>
    </row>
    <row r="107" ht="15.75">
      <c r="B107" s="20"/>
    </row>
    <row r="108" ht="15.75">
      <c r="B108" s="20"/>
    </row>
  </sheetData>
  <sheetProtection/>
  <mergeCells count="10">
    <mergeCell ref="B3:D3"/>
    <mergeCell ref="C4:D4"/>
    <mergeCell ref="E4:F4"/>
    <mergeCell ref="G4:H4"/>
    <mergeCell ref="Q4:R4"/>
    <mergeCell ref="S4:T4"/>
    <mergeCell ref="O4:P4"/>
    <mergeCell ref="I4:J4"/>
    <mergeCell ref="K4:L4"/>
    <mergeCell ref="M4:N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2012-04-03T13:14:53Z</dcterms:modified>
  <cp:category/>
  <cp:version/>
  <cp:contentType/>
  <cp:contentStatus/>
</cp:coreProperties>
</file>