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8 Statistika/2018_IV ketvirtis/"/>
    </mc:Choice>
  </mc:AlternateContent>
  <xr:revisionPtr revIDLastSave="69" documentId="8_{D2966422-DB60-4304-A726-F745B38BA5B5}" xr6:coauthVersionLast="45" xr6:coauthVersionMax="45" xr10:uidLastSave="{C0B04CF3-8446-4C54-BD1D-1187D71ACDDC}"/>
  <bookViews>
    <workbookView xWindow="-110" yWindow="-110" windowWidth="19420" windowHeight="10420" xr2:uid="{43B9E9FB-D8BF-4F97-A852-9A8BD2F63307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18" i="2"/>
  <c r="L8" i="2"/>
  <c r="K20" i="2"/>
  <c r="J20" i="2"/>
  <c r="I20" i="2"/>
  <c r="H20" i="2"/>
  <c r="G20" i="2"/>
  <c r="F20" i="2"/>
  <c r="E20" i="2"/>
  <c r="D20" i="2"/>
  <c r="C20" i="2"/>
  <c r="B20" i="2"/>
  <c r="L16" i="2"/>
  <c r="L14" i="2"/>
  <c r="L12" i="2"/>
  <c r="L10" i="2"/>
  <c r="E19" i="1"/>
  <c r="C19" i="1"/>
  <c r="D19" i="1"/>
  <c r="F19" i="1"/>
  <c r="G19" i="1"/>
  <c r="H19" i="1"/>
  <c r="I19" i="1"/>
  <c r="J19" i="1"/>
  <c r="K19" i="1"/>
  <c r="B19" i="1"/>
  <c r="L20" i="2" l="1"/>
  <c r="L13" i="1"/>
  <c r="L17" i="1"/>
  <c r="L19" i="1" s="1"/>
  <c r="L15" i="1"/>
  <c r="L11" i="1"/>
  <c r="L9" i="1"/>
</calcChain>
</file>

<file path=xl/sharedStrings.xml><?xml version="1.0" encoding="utf-8"?>
<sst xmlns="http://schemas.openxmlformats.org/spreadsheetml/2006/main" count="44" uniqueCount="42">
  <si>
    <t>Lizingo ir faktoringo portfelio ataskaita</t>
  </si>
  <si>
    <t>Ataskaitinio laikotarpio pabaigai</t>
  </si>
  <si>
    <t>(tūkst. Eur)</t>
  </si>
  <si>
    <t>Danske lizingas</t>
  </si>
  <si>
    <t xml:space="preserve">Luminor </t>
  </si>
  <si>
    <t>Citadele faktoringas ir lizingas</t>
  </si>
  <si>
    <t>SEB  bankas</t>
  </si>
  <si>
    <t>OP</t>
  </si>
  <si>
    <t xml:space="preserve">Swedbank grupės įmonės Lietuvoje </t>
  </si>
  <si>
    <t>UAB "SB lizingas"</t>
  </si>
  <si>
    <t>Šiaulių banko lizingas</t>
  </si>
  <si>
    <t>UniCredit Leasing Lietuvos filialas</t>
  </si>
  <si>
    <t>Medicinos bankas lizingas</t>
  </si>
  <si>
    <t>Iš viso</t>
  </si>
  <si>
    <t>Lizingo portfelis</t>
  </si>
  <si>
    <t>Užsienio lizingo portfelis (CB)</t>
  </si>
  <si>
    <t>Lizingo portfelis iš viso:</t>
  </si>
  <si>
    <t>Faktoringo portfelis</t>
  </si>
  <si>
    <t>Užsienio faktoringo portfelis</t>
  </si>
  <si>
    <t>Faktoringo portfelis iš viso:</t>
  </si>
  <si>
    <t>Finansinis portfelis iš viso:</t>
  </si>
  <si>
    <t xml:space="preserve">2018 m. IV ketv. </t>
  </si>
  <si>
    <t>Leasing and factoring portfolio statistics</t>
  </si>
  <si>
    <t>At the end of the reporting period</t>
  </si>
  <si>
    <t>(thousands EUR)</t>
  </si>
  <si>
    <t>Total</t>
  </si>
  <si>
    <t>Leasing portfolio</t>
  </si>
  <si>
    <t>Foreign leasing portfolio</t>
  </si>
  <si>
    <t>Total leasing portfolio:</t>
  </si>
  <si>
    <t>Factoring portfolio</t>
  </si>
  <si>
    <t>Foreign factoring portfolio</t>
  </si>
  <si>
    <t>Total factoring portfolio:</t>
  </si>
  <si>
    <t>Total financial portfolio:</t>
  </si>
  <si>
    <t>Danske leasing</t>
  </si>
  <si>
    <t>Citadele leasing and factoring</t>
  </si>
  <si>
    <t>SEB  bank</t>
  </si>
  <si>
    <t>Swedbank group companies in Lithuania</t>
  </si>
  <si>
    <t>UAB "SB leasing"</t>
  </si>
  <si>
    <t>Šiaulių banko leasing</t>
  </si>
  <si>
    <t>UniCredit Leasing Lithuania branch</t>
  </si>
  <si>
    <t>Medicinos bankas leasing</t>
  </si>
  <si>
    <t>2018 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</si>
</sst>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0"/>
      <name val="CenturyOldStyleLT"/>
      <charset val="186"/>
    </font>
    <font>
      <sz val="9"/>
      <name val="Times New Roman"/>
      <family val="1"/>
      <charset val="186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75">
    <xf numFmtId="0" fontId="0" fillId="0" borderId="0" xfId="0"/>
    <xf numFmtId="0" fontId="2" fillId="0" borderId="0" xfId="0" applyFont="1" applyProtection="1"/>
    <xf numFmtId="14" fontId="3" fillId="0" borderId="0" xfId="0" applyNumberFormat="1" applyFont="1" applyBorder="1" applyAlignme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Alignment="1" applyProtection="1">
      <alignment horizontal="right" vertical="top"/>
    </xf>
    <xf numFmtId="0" fontId="8" fillId="0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3" fontId="3" fillId="0" borderId="0" xfId="0" applyNumberFormat="1" applyFont="1" applyProtection="1"/>
    <xf numFmtId="0" fontId="3" fillId="0" borderId="1" xfId="0" applyFont="1" applyFill="1" applyBorder="1" applyProtection="1"/>
    <xf numFmtId="0" fontId="3" fillId="0" borderId="0" xfId="0" applyFont="1" applyBorder="1" applyProtection="1"/>
    <xf numFmtId="3" fontId="6" fillId="0" borderId="0" xfId="0" applyNumberFormat="1" applyFont="1" applyBorder="1" applyAlignment="1" applyProtection="1">
      <alignment horizontal="center"/>
    </xf>
    <xf numFmtId="3" fontId="3" fillId="0" borderId="0" xfId="0" applyNumberFormat="1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right" vertical="top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</xf>
    <xf numFmtId="0" fontId="12" fillId="0" borderId="0" xfId="0" applyFont="1"/>
    <xf numFmtId="0" fontId="13" fillId="0" borderId="0" xfId="0" applyFont="1" applyAlignment="1">
      <alignment vertical="top"/>
    </xf>
    <xf numFmtId="14" fontId="14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/>
    <xf numFmtId="0" fontId="8" fillId="0" borderId="1" xfId="0" applyFont="1" applyBorder="1"/>
    <xf numFmtId="3" fontId="17" fillId="0" borderId="1" xfId="0" applyNumberFormat="1" applyFont="1" applyBorder="1" applyAlignment="1">
      <alignment horizontal="right"/>
    </xf>
    <xf numFmtId="3" fontId="12" fillId="0" borderId="1" xfId="0" applyNumberFormat="1" applyFont="1" applyFill="1" applyBorder="1" applyAlignment="1" applyProtection="1">
      <alignment horizontal="right"/>
      <protection locked="0"/>
    </xf>
    <xf numFmtId="3" fontId="12" fillId="0" borderId="1" xfId="0" applyNumberFormat="1" applyFont="1" applyBorder="1" applyAlignment="1" applyProtection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3" fontId="12" fillId="0" borderId="1" xfId="0" applyNumberFormat="1" applyFont="1" applyFill="1" applyBorder="1" applyAlignment="1" applyProtection="1">
      <alignment horizontal="right"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1" fontId="12" fillId="0" borderId="1" xfId="1" applyNumberFormat="1" applyFont="1" applyFill="1" applyBorder="1" applyAlignment="1">
      <alignment horizontal="right" vertical="center"/>
    </xf>
    <xf numFmtId="0" fontId="13" fillId="0" borderId="1" xfId="0" applyFont="1" applyBorder="1" applyAlignment="1" applyProtection="1">
      <alignment horizontal="right"/>
    </xf>
    <xf numFmtId="3" fontId="19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 applyProtection="1">
      <alignment horizontal="right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19" fillId="0" borderId="1" xfId="0" applyNumberFormat="1" applyFont="1" applyFill="1" applyBorder="1" applyAlignment="1" applyProtection="1">
      <alignment horizontal="right" vertical="center"/>
    </xf>
    <xf numFmtId="3" fontId="12" fillId="0" borderId="1" xfId="2" applyNumberFormat="1" applyFont="1" applyBorder="1" applyAlignment="1" applyProtection="1">
      <alignment horizontal="right"/>
      <protection locked="0"/>
    </xf>
    <xf numFmtId="3" fontId="22" fillId="0" borderId="1" xfId="0" applyNumberFormat="1" applyFont="1" applyBorder="1" applyAlignment="1">
      <alignment horizontal="right"/>
    </xf>
    <xf numFmtId="3" fontId="20" fillId="0" borderId="1" xfId="0" applyNumberFormat="1" applyFont="1" applyFill="1" applyBorder="1" applyAlignment="1" applyProtection="1">
      <alignment horizontal="right"/>
      <protection locked="0"/>
    </xf>
    <xf numFmtId="3" fontId="20" fillId="0" borderId="1" xfId="0" applyNumberFormat="1" applyFont="1" applyBorder="1" applyAlignment="1" applyProtection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3" fontId="20" fillId="0" borderId="1" xfId="0" applyNumberFormat="1" applyFont="1" applyFill="1" applyBorder="1" applyAlignment="1" applyProtection="1">
      <alignment horizontal="right" vertical="center"/>
    </xf>
    <xf numFmtId="3" fontId="24" fillId="0" borderId="1" xfId="0" applyNumberFormat="1" applyFont="1" applyFill="1" applyBorder="1" applyAlignment="1" applyProtection="1">
      <alignment horizontal="right" vertical="center"/>
    </xf>
    <xf numFmtId="1" fontId="20" fillId="0" borderId="1" xfId="1" applyNumberFormat="1" applyFont="1" applyFill="1" applyBorder="1" applyAlignment="1">
      <alignment horizontal="right" vertical="center"/>
    </xf>
    <xf numFmtId="0" fontId="23" fillId="0" borderId="1" xfId="0" applyFont="1" applyBorder="1" applyAlignment="1" applyProtection="1">
      <alignment horizontal="right"/>
    </xf>
    <xf numFmtId="3" fontId="25" fillId="0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 applyProtection="1">
      <alignment horizontal="right"/>
    </xf>
    <xf numFmtId="3" fontId="22" fillId="0" borderId="1" xfId="0" applyNumberFormat="1" applyFont="1" applyFill="1" applyBorder="1" applyAlignment="1" applyProtection="1">
      <alignment horizontal="right" vertical="center"/>
    </xf>
    <xf numFmtId="3" fontId="25" fillId="0" borderId="1" xfId="0" applyNumberFormat="1" applyFont="1" applyFill="1" applyBorder="1" applyAlignment="1" applyProtection="1">
      <alignment horizontal="right" vertical="center"/>
    </xf>
    <xf numFmtId="3" fontId="20" fillId="0" borderId="1" xfId="2" applyNumberFormat="1" applyFont="1" applyBorder="1" applyAlignment="1" applyProtection="1">
      <alignment horizontal="right"/>
      <protection locked="0"/>
    </xf>
    <xf numFmtId="3" fontId="21" fillId="0" borderId="1" xfId="0" applyNumberFormat="1" applyFont="1" applyBorder="1" applyAlignment="1">
      <alignment horizontal="right"/>
    </xf>
    <xf numFmtId="3" fontId="20" fillId="0" borderId="1" xfId="3" applyNumberFormat="1" applyFont="1" applyFill="1" applyBorder="1" applyAlignment="1" applyProtection="1">
      <alignment horizontal="right"/>
      <protection locked="0"/>
    </xf>
    <xf numFmtId="3" fontId="21" fillId="0" borderId="1" xfId="0" applyNumberFormat="1" applyFont="1" applyBorder="1" applyAlignment="1" applyProtection="1">
      <alignment horizontal="right"/>
      <protection locked="0"/>
    </xf>
    <xf numFmtId="3" fontId="20" fillId="0" borderId="1" xfId="3" applyNumberFormat="1" applyFont="1" applyFill="1" applyBorder="1" applyAlignment="1" applyProtection="1">
      <alignment horizontal="right"/>
    </xf>
    <xf numFmtId="3" fontId="16" fillId="0" borderId="1" xfId="0" applyNumberFormat="1" applyFont="1" applyBorder="1" applyAlignment="1">
      <alignment horizontal="right"/>
    </xf>
    <xf numFmtId="3" fontId="12" fillId="0" borderId="1" xfId="3" applyNumberFormat="1" applyFont="1" applyFill="1" applyBorder="1" applyAlignment="1" applyProtection="1">
      <alignment horizontal="right"/>
      <protection locked="0"/>
    </xf>
    <xf numFmtId="3" fontId="16" fillId="0" borderId="1" xfId="0" applyNumberFormat="1" applyFont="1" applyBorder="1" applyAlignment="1" applyProtection="1">
      <alignment horizontal="right"/>
      <protection locked="0"/>
    </xf>
    <xf numFmtId="3" fontId="12" fillId="0" borderId="1" xfId="3" applyNumberFormat="1" applyFont="1" applyFill="1" applyBorder="1" applyAlignment="1" applyProtection="1">
      <alignment horizontal="right"/>
    </xf>
    <xf numFmtId="3" fontId="12" fillId="0" borderId="2" xfId="0" applyNumberFormat="1" applyFont="1" applyFill="1" applyBorder="1" applyAlignment="1" applyProtection="1">
      <alignment horizontal="right"/>
      <protection locked="0"/>
    </xf>
    <xf numFmtId="3" fontId="20" fillId="0" borderId="2" xfId="0" applyNumberFormat="1" applyFont="1" applyFill="1" applyBorder="1" applyAlignment="1" applyProtection="1">
      <alignment horizontal="right"/>
      <protection locked="0"/>
    </xf>
  </cellXfs>
  <cellStyles count="4">
    <cellStyle name="Comma" xfId="1" builtinId="3"/>
    <cellStyle name="Normal" xfId="0" builtinId="0"/>
    <cellStyle name="Normal_lizingo formos" xfId="2" xr:uid="{3C8BAC3C-D6FC-4261-B6AC-9D8B269E22A9}"/>
    <cellStyle name="Normal_SEB L 2011 03m 2B 2" xfId="3" xr:uid="{1CFA789B-9CEB-4F04-A4FB-B78F1DD31F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58FE-C818-40A6-AEDF-35E39334ABFC}">
  <dimension ref="A1:M36"/>
  <sheetViews>
    <sheetView tabSelected="1" workbookViewId="0">
      <pane xSplit="1" topLeftCell="B1" activePane="topRight" state="frozen"/>
      <selection activeCell="A7" sqref="A7"/>
      <selection pane="topRight" activeCell="L8" sqref="L8"/>
    </sheetView>
  </sheetViews>
  <sheetFormatPr defaultColWidth="9.26953125" defaultRowHeight="15.5"/>
  <cols>
    <col min="1" max="1" width="32.1796875" style="3" customWidth="1"/>
    <col min="2" max="2" width="15.7265625" style="3" customWidth="1"/>
    <col min="3" max="3" width="14.26953125" style="3" customWidth="1"/>
    <col min="4" max="4" width="15.7265625" style="3" customWidth="1"/>
    <col min="5" max="5" width="13.81640625" style="3" customWidth="1"/>
    <col min="6" max="14" width="15.7265625" style="3" customWidth="1"/>
    <col min="15" max="15" width="13.81640625" style="3" customWidth="1"/>
    <col min="16" max="16" width="10.1796875" style="3" bestFit="1" customWidth="1"/>
    <col min="17" max="16384" width="9.26953125" style="3"/>
  </cols>
  <sheetData>
    <row r="1" spans="1:13" ht="17.5">
      <c r="A1" s="1" t="s">
        <v>0</v>
      </c>
      <c r="B1" s="2"/>
    </row>
    <row r="2" spans="1:13">
      <c r="A2" s="4"/>
    </row>
    <row r="3" spans="1:13">
      <c r="A3" s="23" t="s">
        <v>21</v>
      </c>
      <c r="B3" s="24"/>
    </row>
    <row r="4" spans="1:13" s="6" customFormat="1">
      <c r="A4" s="25" t="s">
        <v>1</v>
      </c>
      <c r="B4" s="25"/>
      <c r="C4" s="5"/>
      <c r="L4" s="7" t="s">
        <v>2</v>
      </c>
    </row>
    <row r="5" spans="1:13">
      <c r="A5" s="8"/>
      <c r="B5" s="9"/>
    </row>
    <row r="6" spans="1:13" ht="45">
      <c r="A6" s="10"/>
      <c r="B6" s="11" t="s">
        <v>3</v>
      </c>
      <c r="C6" s="12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3" t="s">
        <v>13</v>
      </c>
    </row>
    <row r="7" spans="1:13">
      <c r="A7" s="14" t="s">
        <v>14</v>
      </c>
      <c r="B7" s="64">
        <v>124576.26050000066</v>
      </c>
      <c r="C7" s="65">
        <v>721712</v>
      </c>
      <c r="D7" s="51">
        <v>86118</v>
      </c>
      <c r="E7" s="66">
        <v>733870</v>
      </c>
      <c r="F7" s="52">
        <v>372456</v>
      </c>
      <c r="G7" s="52">
        <v>441611.14105999999</v>
      </c>
      <c r="H7" s="53">
        <v>33713.4337699998</v>
      </c>
      <c r="I7" s="54">
        <v>125811</v>
      </c>
      <c r="J7" s="53">
        <v>296521.48099000013</v>
      </c>
      <c r="K7" s="53">
        <v>12809</v>
      </c>
      <c r="L7" s="53">
        <f>SUM(B7:K7)</f>
        <v>2949198.3163200007</v>
      </c>
      <c r="M7" s="15"/>
    </row>
    <row r="8" spans="1:13">
      <c r="A8" s="16"/>
      <c r="B8" s="55"/>
      <c r="C8" s="55"/>
      <c r="D8" s="56"/>
      <c r="E8" s="57"/>
      <c r="F8" s="55"/>
      <c r="G8" s="55"/>
      <c r="H8" s="55"/>
      <c r="I8" s="55"/>
      <c r="J8" s="55"/>
      <c r="K8" s="55"/>
      <c r="L8" s="55"/>
      <c r="M8" s="15"/>
    </row>
    <row r="9" spans="1:13">
      <c r="A9" s="14" t="s">
        <v>15</v>
      </c>
      <c r="B9" s="56"/>
      <c r="C9" s="58"/>
      <c r="D9" s="56"/>
      <c r="E9" s="66">
        <v>2350</v>
      </c>
      <c r="F9" s="56"/>
      <c r="G9" s="56"/>
      <c r="H9" s="56"/>
      <c r="I9" s="56"/>
      <c r="J9" s="56"/>
      <c r="K9" s="56">
        <v>0</v>
      </c>
      <c r="L9" s="56">
        <f>SUM(B9:K9)</f>
        <v>2350</v>
      </c>
      <c r="M9" s="15"/>
    </row>
    <row r="10" spans="1:13">
      <c r="A10" s="16"/>
      <c r="B10" s="55"/>
      <c r="C10" s="55"/>
      <c r="D10" s="56"/>
      <c r="E10" s="57"/>
      <c r="F10" s="55"/>
      <c r="G10" s="55"/>
      <c r="H10" s="55"/>
      <c r="I10" s="55"/>
      <c r="J10" s="55"/>
      <c r="K10" s="55"/>
      <c r="L10" s="55"/>
      <c r="M10" s="15"/>
    </row>
    <row r="11" spans="1:13">
      <c r="A11" s="14" t="s">
        <v>16</v>
      </c>
      <c r="B11" s="64">
        <v>124576.26050000066</v>
      </c>
      <c r="C11" s="65">
        <v>721712</v>
      </c>
      <c r="D11" s="51">
        <v>86118</v>
      </c>
      <c r="E11" s="66">
        <v>736220</v>
      </c>
      <c r="F11" s="52">
        <v>372456</v>
      </c>
      <c r="G11" s="52">
        <v>441611.14105999999</v>
      </c>
      <c r="H11" s="53">
        <v>33713.4337699998</v>
      </c>
      <c r="I11" s="54">
        <v>125811</v>
      </c>
      <c r="J11" s="53">
        <v>296521.48099000013</v>
      </c>
      <c r="K11" s="56">
        <v>12809</v>
      </c>
      <c r="L11" s="56">
        <f>SUM(B11:K11)</f>
        <v>2951548.3163200007</v>
      </c>
      <c r="M11" s="15"/>
    </row>
    <row r="12" spans="1:13">
      <c r="A12" s="16"/>
      <c r="B12" s="55"/>
      <c r="C12" s="55"/>
      <c r="D12" s="56"/>
      <c r="E12" s="56"/>
      <c r="F12" s="59"/>
      <c r="G12" s="55"/>
      <c r="H12" s="55"/>
      <c r="I12" s="55"/>
      <c r="J12" s="55"/>
      <c r="K12" s="55"/>
      <c r="L12" s="55"/>
      <c r="M12" s="15"/>
    </row>
    <row r="13" spans="1:13">
      <c r="A13" s="14" t="s">
        <v>17</v>
      </c>
      <c r="B13" s="56">
        <v>1746.6995199999997</v>
      </c>
      <c r="C13" s="67">
        <v>126095</v>
      </c>
      <c r="D13" s="56"/>
      <c r="E13" s="66">
        <v>139099</v>
      </c>
      <c r="F13" s="56"/>
      <c r="G13" s="74">
        <v>82598.096909999993</v>
      </c>
      <c r="H13" s="56"/>
      <c r="I13" s="54">
        <v>8792</v>
      </c>
      <c r="J13" s="56"/>
      <c r="K13" s="56">
        <v>587</v>
      </c>
      <c r="L13" s="56">
        <f>SUM(B13:K13)</f>
        <v>358917.79642999999</v>
      </c>
      <c r="M13" s="15"/>
    </row>
    <row r="14" spans="1:13">
      <c r="A14" s="16"/>
      <c r="B14" s="55"/>
      <c r="C14" s="55"/>
      <c r="D14" s="56"/>
      <c r="E14" s="57"/>
      <c r="F14" s="55"/>
      <c r="G14" s="55"/>
      <c r="H14" s="55"/>
      <c r="I14" s="55"/>
      <c r="J14" s="55"/>
      <c r="K14" s="55"/>
      <c r="L14" s="55"/>
      <c r="M14" s="15"/>
    </row>
    <row r="15" spans="1:13">
      <c r="A15" s="14" t="s">
        <v>18</v>
      </c>
      <c r="B15" s="56"/>
      <c r="C15" s="56"/>
      <c r="D15" s="56"/>
      <c r="E15" s="66">
        <v>36043</v>
      </c>
      <c r="F15" s="56"/>
      <c r="G15" s="74">
        <v>65589.177490000002</v>
      </c>
      <c r="H15" s="56"/>
      <c r="I15" s="54">
        <v>5230</v>
      </c>
      <c r="J15" s="56"/>
      <c r="K15" s="56">
        <v>0</v>
      </c>
      <c r="L15" s="56">
        <f>SUM(B15:K15)</f>
        <v>106862.17749</v>
      </c>
      <c r="M15" s="15"/>
    </row>
    <row r="16" spans="1:13">
      <c r="A16" s="16"/>
      <c r="B16" s="55"/>
      <c r="C16" s="55"/>
      <c r="D16" s="56"/>
      <c r="E16" s="57"/>
      <c r="F16" s="55"/>
      <c r="G16" s="55"/>
      <c r="H16" s="55"/>
      <c r="I16" s="60"/>
      <c r="J16" s="55"/>
      <c r="K16" s="55"/>
      <c r="L16" s="55"/>
      <c r="M16" s="15"/>
    </row>
    <row r="17" spans="1:13">
      <c r="A17" s="14" t="s">
        <v>19</v>
      </c>
      <c r="B17" s="56">
        <v>1746.6995199999997</v>
      </c>
      <c r="C17" s="67">
        <v>126095</v>
      </c>
      <c r="D17" s="56"/>
      <c r="E17" s="68">
        <v>175142</v>
      </c>
      <c r="F17" s="53"/>
      <c r="G17" s="61">
        <v>148187</v>
      </c>
      <c r="H17" s="56"/>
      <c r="I17" s="54">
        <v>14022</v>
      </c>
      <c r="J17" s="56"/>
      <c r="K17" s="56">
        <v>587</v>
      </c>
      <c r="L17" s="56">
        <f>SUM(B17:K17)</f>
        <v>465779.69952000002</v>
      </c>
      <c r="M17" s="15"/>
    </row>
    <row r="18" spans="1:13">
      <c r="A18" s="14"/>
      <c r="B18" s="56"/>
      <c r="C18" s="56"/>
      <c r="D18" s="56"/>
      <c r="E18" s="62"/>
      <c r="F18" s="56"/>
      <c r="G18" s="56"/>
      <c r="H18" s="56"/>
      <c r="I18" s="63"/>
      <c r="J18" s="56"/>
      <c r="K18" s="56"/>
      <c r="L18" s="56"/>
      <c r="M18" s="15"/>
    </row>
    <row r="19" spans="1:13">
      <c r="A19" s="14" t="s">
        <v>20</v>
      </c>
      <c r="B19" s="64">
        <f>SUM(B11,B17)</f>
        <v>126322.96002000065</v>
      </c>
      <c r="C19" s="64">
        <f t="shared" ref="C19:L19" si="0">SUM(C11,C17)</f>
        <v>847807</v>
      </c>
      <c r="D19" s="64">
        <f t="shared" si="0"/>
        <v>86118</v>
      </c>
      <c r="E19" s="64">
        <f>SUM(E11,E17)</f>
        <v>911362</v>
      </c>
      <c r="F19" s="64">
        <f t="shared" si="0"/>
        <v>372456</v>
      </c>
      <c r="G19" s="64">
        <f t="shared" si="0"/>
        <v>589798.14106000005</v>
      </c>
      <c r="H19" s="64">
        <f t="shared" si="0"/>
        <v>33713.4337699998</v>
      </c>
      <c r="I19" s="64">
        <f t="shared" si="0"/>
        <v>139833</v>
      </c>
      <c r="J19" s="64">
        <f t="shared" si="0"/>
        <v>296521.48099000013</v>
      </c>
      <c r="K19" s="64">
        <f t="shared" si="0"/>
        <v>13396</v>
      </c>
      <c r="L19" s="64">
        <f t="shared" si="0"/>
        <v>3417328.0158400005</v>
      </c>
      <c r="M19" s="15"/>
    </row>
    <row r="20" spans="1:13">
      <c r="A20" s="17"/>
      <c r="B20" s="18"/>
      <c r="C20" s="18"/>
      <c r="D20" s="18"/>
      <c r="E20" s="18"/>
      <c r="F20" s="18"/>
      <c r="G20" s="19"/>
      <c r="H20" s="19"/>
      <c r="I20" s="19"/>
      <c r="J20" s="19"/>
      <c r="L20" s="19"/>
    </row>
    <row r="21" spans="1:13">
      <c r="B21" s="20"/>
      <c r="C21" s="17"/>
    </row>
    <row r="22" spans="1:13">
      <c r="A22" s="21"/>
      <c r="D22" s="17"/>
    </row>
    <row r="23" spans="1:13">
      <c r="A23" s="22"/>
    </row>
    <row r="24" spans="1:13">
      <c r="A24" s="22"/>
      <c r="B24" s="17"/>
      <c r="E24" s="15"/>
    </row>
    <row r="25" spans="1:13">
      <c r="A25" s="22"/>
    </row>
    <row r="28" spans="1:13">
      <c r="E28" s="15"/>
    </row>
    <row r="30" spans="1:13">
      <c r="E30" s="15"/>
    </row>
    <row r="32" spans="1:13">
      <c r="E32" s="15"/>
    </row>
    <row r="34" spans="5:5">
      <c r="E34" s="15"/>
    </row>
    <row r="36" spans="5:5">
      <c r="E36" s="15"/>
    </row>
  </sheetData>
  <mergeCells count="2"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EC61-BBEF-4BA2-84FE-FFDD56BFB8EF}">
  <dimension ref="A2:L20"/>
  <sheetViews>
    <sheetView topLeftCell="A4" workbookViewId="0">
      <selection activeCell="A5" sqref="A5"/>
    </sheetView>
  </sheetViews>
  <sheetFormatPr defaultRowHeight="14.5"/>
  <cols>
    <col min="1" max="1" width="32.7265625" customWidth="1"/>
    <col min="2" max="2" width="18.26953125" customWidth="1"/>
    <col min="3" max="3" width="15.54296875" customWidth="1"/>
    <col min="4" max="4" width="18.08984375" customWidth="1"/>
    <col min="5" max="5" width="12.36328125" customWidth="1"/>
    <col min="6" max="6" width="11.36328125" customWidth="1"/>
    <col min="7" max="7" width="16.7265625" customWidth="1"/>
    <col min="8" max="8" width="12.7265625" customWidth="1"/>
    <col min="9" max="9" width="16.81640625" customWidth="1"/>
    <col min="10" max="10" width="18.81640625" customWidth="1"/>
    <col min="11" max="11" width="16.26953125" customWidth="1"/>
    <col min="12" max="12" width="12" customWidth="1"/>
  </cols>
  <sheetData>
    <row r="2" spans="1:12" ht="15.5">
      <c r="A2" s="26" t="s">
        <v>22</v>
      </c>
    </row>
    <row r="3" spans="1:12" ht="15.5">
      <c r="A3" s="27"/>
    </row>
    <row r="4" spans="1:12" ht="15.5">
      <c r="A4" s="28" t="s">
        <v>41</v>
      </c>
    </row>
    <row r="5" spans="1:12" ht="15.5">
      <c r="A5" s="29" t="s">
        <v>23</v>
      </c>
      <c r="B5" s="30" t="s">
        <v>24</v>
      </c>
    </row>
    <row r="6" spans="1:12" ht="15.5">
      <c r="A6" s="31"/>
    </row>
    <row r="7" spans="1:12" ht="45">
      <c r="A7" s="32"/>
      <c r="B7" s="11" t="s">
        <v>33</v>
      </c>
      <c r="C7" s="12" t="s">
        <v>4</v>
      </c>
      <c r="D7" s="11" t="s">
        <v>34</v>
      </c>
      <c r="E7" s="11" t="s">
        <v>35</v>
      </c>
      <c r="F7" s="11" t="s">
        <v>7</v>
      </c>
      <c r="G7" s="11" t="s">
        <v>36</v>
      </c>
      <c r="H7" s="11" t="s">
        <v>37</v>
      </c>
      <c r="I7" s="11" t="s">
        <v>38</v>
      </c>
      <c r="J7" s="11" t="s">
        <v>39</v>
      </c>
      <c r="K7" s="11" t="s">
        <v>40</v>
      </c>
      <c r="L7" s="33" t="s">
        <v>25</v>
      </c>
    </row>
    <row r="8" spans="1:12" ht="15.5">
      <c r="A8" s="34" t="s">
        <v>26</v>
      </c>
      <c r="B8" s="50">
        <v>124576.26050000066</v>
      </c>
      <c r="C8" s="69">
        <v>721712</v>
      </c>
      <c r="D8" s="37">
        <v>86118</v>
      </c>
      <c r="E8" s="70">
        <v>733870</v>
      </c>
      <c r="F8" s="38">
        <v>372456</v>
      </c>
      <c r="G8" s="38">
        <v>441611.14105999999</v>
      </c>
      <c r="H8" s="39">
        <v>33713.4337699998</v>
      </c>
      <c r="I8" s="40">
        <v>125811</v>
      </c>
      <c r="J8" s="39">
        <v>296521.48099000013</v>
      </c>
      <c r="K8" s="39">
        <v>12809</v>
      </c>
      <c r="L8" s="39">
        <f>SUM(B8:K8)</f>
        <v>2949198.3163200007</v>
      </c>
    </row>
    <row r="9" spans="1:12" ht="15.5">
      <c r="A9" s="35"/>
      <c r="B9" s="41"/>
      <c r="C9" s="41"/>
      <c r="D9" s="42"/>
      <c r="E9" s="43"/>
      <c r="F9" s="41"/>
      <c r="G9" s="41"/>
      <c r="H9" s="41"/>
      <c r="I9" s="41"/>
      <c r="J9" s="41"/>
      <c r="K9" s="41"/>
      <c r="L9" s="41"/>
    </row>
    <row r="10" spans="1:12" ht="15.5">
      <c r="A10" s="34" t="s">
        <v>27</v>
      </c>
      <c r="B10" s="42"/>
      <c r="C10" s="44"/>
      <c r="D10" s="42"/>
      <c r="E10" s="70">
        <v>2350</v>
      </c>
      <c r="F10" s="42"/>
      <c r="G10" s="42"/>
      <c r="H10" s="42"/>
      <c r="I10" s="42"/>
      <c r="J10" s="42"/>
      <c r="K10" s="42">
        <v>0</v>
      </c>
      <c r="L10" s="42">
        <f>SUM(B10:K10)</f>
        <v>2350</v>
      </c>
    </row>
    <row r="11" spans="1:12" ht="15.5">
      <c r="A11" s="35"/>
      <c r="B11" s="41"/>
      <c r="C11" s="41"/>
      <c r="D11" s="42"/>
      <c r="E11" s="43"/>
      <c r="F11" s="41"/>
      <c r="G11" s="41"/>
      <c r="H11" s="41"/>
      <c r="I11" s="41"/>
      <c r="J11" s="41"/>
      <c r="K11" s="41"/>
      <c r="L11" s="41"/>
    </row>
    <row r="12" spans="1:12" ht="15.5">
      <c r="A12" s="34" t="s">
        <v>28</v>
      </c>
      <c r="B12" s="50">
        <v>124576.26050000066</v>
      </c>
      <c r="C12" s="69">
        <v>721712</v>
      </c>
      <c r="D12" s="37">
        <v>86118</v>
      </c>
      <c r="E12" s="70">
        <v>736220</v>
      </c>
      <c r="F12" s="38">
        <v>372456</v>
      </c>
      <c r="G12" s="38">
        <v>441611.14105999999</v>
      </c>
      <c r="H12" s="39">
        <v>33713.4337699998</v>
      </c>
      <c r="I12" s="40">
        <v>125811</v>
      </c>
      <c r="J12" s="39">
        <v>296521.48099000013</v>
      </c>
      <c r="K12" s="42">
        <v>12809</v>
      </c>
      <c r="L12" s="42">
        <f>SUM(B12:K12)</f>
        <v>2951548.3163200007</v>
      </c>
    </row>
    <row r="13" spans="1:12" ht="15.5">
      <c r="A13" s="35"/>
      <c r="B13" s="41"/>
      <c r="C13" s="41"/>
      <c r="D13" s="42"/>
      <c r="E13" s="42"/>
      <c r="F13" s="45"/>
      <c r="G13" s="41"/>
      <c r="H13" s="41"/>
      <c r="I13" s="41"/>
      <c r="J13" s="41"/>
      <c r="K13" s="41"/>
      <c r="L13" s="41"/>
    </row>
    <row r="14" spans="1:12" ht="15.5">
      <c r="A14" s="34" t="s">
        <v>29</v>
      </c>
      <c r="B14" s="42">
        <v>1746.6995199999997</v>
      </c>
      <c r="C14" s="71">
        <v>126095</v>
      </c>
      <c r="D14" s="42"/>
      <c r="E14" s="70">
        <v>139099</v>
      </c>
      <c r="F14" s="42"/>
      <c r="G14" s="73">
        <v>82598.096909999993</v>
      </c>
      <c r="H14" s="42"/>
      <c r="I14" s="40">
        <v>8792</v>
      </c>
      <c r="J14" s="42"/>
      <c r="K14" s="42">
        <v>587</v>
      </c>
      <c r="L14" s="42">
        <f>SUM(B14:K14)</f>
        <v>358917.79642999999</v>
      </c>
    </row>
    <row r="15" spans="1:12" ht="15.5">
      <c r="A15" s="35"/>
      <c r="B15" s="41"/>
      <c r="C15" s="41"/>
      <c r="D15" s="42"/>
      <c r="E15" s="43"/>
      <c r="F15" s="41"/>
      <c r="G15" s="41"/>
      <c r="H15" s="41"/>
      <c r="I15" s="41"/>
      <c r="J15" s="41"/>
      <c r="K15" s="41"/>
      <c r="L15" s="41"/>
    </row>
    <row r="16" spans="1:12" ht="15.5">
      <c r="A16" s="34" t="s">
        <v>30</v>
      </c>
      <c r="B16" s="42"/>
      <c r="C16" s="42"/>
      <c r="D16" s="42"/>
      <c r="E16" s="70">
        <v>36043</v>
      </c>
      <c r="F16" s="42"/>
      <c r="G16" s="73">
        <v>65589.177490000002</v>
      </c>
      <c r="H16" s="42"/>
      <c r="I16" s="40">
        <v>5230</v>
      </c>
      <c r="J16" s="42"/>
      <c r="K16" s="42">
        <v>0</v>
      </c>
      <c r="L16" s="42">
        <f>SUM(B16:K16)</f>
        <v>106862.17749</v>
      </c>
    </row>
    <row r="17" spans="1:12" ht="15.5">
      <c r="A17" s="35"/>
      <c r="B17" s="41"/>
      <c r="C17" s="41"/>
      <c r="D17" s="42"/>
      <c r="E17" s="43"/>
      <c r="F17" s="41"/>
      <c r="G17" s="41"/>
      <c r="H17" s="41"/>
      <c r="I17" s="46"/>
      <c r="J17" s="41"/>
      <c r="K17" s="41"/>
      <c r="L17" s="41"/>
    </row>
    <row r="18" spans="1:12" ht="15.5">
      <c r="A18" s="34" t="s">
        <v>31</v>
      </c>
      <c r="B18" s="42">
        <v>1746.6995199999997</v>
      </c>
      <c r="C18" s="71">
        <v>126095</v>
      </c>
      <c r="D18" s="42"/>
      <c r="E18" s="72">
        <v>175142</v>
      </c>
      <c r="F18" s="39"/>
      <c r="G18" s="47">
        <v>148187</v>
      </c>
      <c r="H18" s="42"/>
      <c r="I18" s="40">
        <v>14022</v>
      </c>
      <c r="J18" s="42"/>
      <c r="K18" s="42">
        <v>587</v>
      </c>
      <c r="L18" s="42">
        <f>SUM(B18:K18)</f>
        <v>465779.69952000002</v>
      </c>
    </row>
    <row r="19" spans="1:12" ht="15.5">
      <c r="A19" s="36"/>
      <c r="B19" s="42"/>
      <c r="C19" s="42"/>
      <c r="D19" s="42"/>
      <c r="E19" s="48"/>
      <c r="F19" s="42"/>
      <c r="G19" s="42"/>
      <c r="H19" s="42"/>
      <c r="I19" s="49"/>
      <c r="J19" s="42"/>
      <c r="K19" s="42"/>
      <c r="L19" s="42"/>
    </row>
    <row r="20" spans="1:12" ht="15.5">
      <c r="A20" s="34" t="s">
        <v>32</v>
      </c>
      <c r="B20" s="50">
        <f>SUM(B12,B18)</f>
        <v>126322.96002000065</v>
      </c>
      <c r="C20" s="50">
        <f t="shared" ref="C20:L20" si="0">SUM(C12,C18)</f>
        <v>847807</v>
      </c>
      <c r="D20" s="50">
        <f t="shared" si="0"/>
        <v>86118</v>
      </c>
      <c r="E20" s="50">
        <f>SUM(E12,E18)</f>
        <v>911362</v>
      </c>
      <c r="F20" s="50">
        <f t="shared" si="0"/>
        <v>372456</v>
      </c>
      <c r="G20" s="50">
        <f t="shared" si="0"/>
        <v>589798.14106000005</v>
      </c>
      <c r="H20" s="50">
        <f t="shared" si="0"/>
        <v>33713.4337699998</v>
      </c>
      <c r="I20" s="50">
        <f t="shared" si="0"/>
        <v>139833</v>
      </c>
      <c r="J20" s="50">
        <f t="shared" si="0"/>
        <v>296521.48099000013</v>
      </c>
      <c r="K20" s="50">
        <f t="shared" si="0"/>
        <v>13396</v>
      </c>
      <c r="L20" s="50">
        <f t="shared" si="0"/>
        <v>3417328.0158400005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2019-04-23T13:35:51Z</dcterms:created>
  <dcterms:modified xsi:type="dcterms:W3CDTF">2020-10-07T13:22:24Z</dcterms:modified>
</cp:coreProperties>
</file>