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etuvosbankuasociacija-my.sharepoint.com/personal/a_budrys_lba_lt/Documents/neklasifikuoti/STATISTIKA/2022_Statistika/2022_Q4/WEB'ui/"/>
    </mc:Choice>
  </mc:AlternateContent>
  <xr:revisionPtr revIDLastSave="0" documentId="8_{29F1878C-658F-4F32-AD25-20AA0A37BACD}" xr6:coauthVersionLast="47" xr6:coauthVersionMax="47" xr10:uidLastSave="{00000000-0000-0000-0000-000000000000}"/>
  <bookViews>
    <workbookView xWindow="-108" yWindow="-108" windowWidth="23256" windowHeight="12576" xr2:uid="{07E368FE-68DF-4A9A-89F9-B2FF4C372005}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1" l="1" a="1"/>
  <c r="M5" i="1" s="1"/>
  <c r="L5" i="1" a="1"/>
  <c r="L5" i="1" s="1"/>
  <c r="K5" i="1"/>
  <c r="K5" i="1" a="1"/>
  <c r="J5" i="1" a="1"/>
  <c r="J5" i="1" s="1"/>
  <c r="H5" i="1" a="1"/>
  <c r="H5" i="1" s="1"/>
  <c r="G5" i="1" a="1"/>
  <c r="G5" i="1" s="1"/>
  <c r="F5" i="1"/>
  <c r="F5" i="1" a="1"/>
  <c r="E5" i="1" a="1"/>
  <c r="E5" i="1" s="1"/>
  <c r="D5" i="1" a="1"/>
  <c r="D5" i="1" s="1"/>
  <c r="C5" i="1" a="1"/>
  <c r="C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<sst xmlns="http://schemas.openxmlformats.org/spreadsheetml/2006/main" count="37" uniqueCount="37">
  <si>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Bankų rodikliai I dalis,  tūkst.EUR</t>
  </si>
  <si>
    <t>Metai</t>
  </si>
  <si>
    <t>Ketvirtis</t>
  </si>
  <si>
    <t>Pavadinimas</t>
  </si>
  <si>
    <t>AB "Citadele" bankas, finansinės grupės duomenys</t>
  </si>
  <si>
    <t>Luminor grupės duomenys</t>
  </si>
  <si>
    <t>Lietuvos centrinė kredito unija</t>
  </si>
  <si>
    <t>UAB Medicinos bankas, finansinės grupės duomenys</t>
  </si>
  <si>
    <t>OP Corporate Bank plc Lietuvos filialas finansinės grupės duomenys</t>
  </si>
  <si>
    <t>SEB bankas, finansinės grupės duomenys</t>
  </si>
  <si>
    <t>Swedbank, AB, finansinė grupės duomenys</t>
  </si>
  <si>
    <t>AB Šiaulių bankas, finansinės grupės duomenys</t>
  </si>
  <si>
    <t>European Merchant Bank</t>
  </si>
  <si>
    <t>PayRay Bank</t>
  </si>
  <si>
    <t>Revolut Bank</t>
  </si>
  <si>
    <t>Turtas</t>
  </si>
  <si>
    <t>Paskolos ir išankstiniai mokėjimai</t>
  </si>
  <si>
    <t>Tame tarpe valdžios sektoriaus institucijų paskolos ir išankstiniai mokėjimai</t>
  </si>
  <si>
    <t>Tame tarpe kitų finansų bendrovių paskolos ir išankstiniai mokėjimai</t>
  </si>
  <si>
    <t>Tame tarpe kredito įstaigų / institucijų paskolos ir išankstiniai mokėjimai</t>
  </si>
  <si>
    <t xml:space="preserve">Tame tarpe ne finansų bendrovių paskolos ir išankstiniai mokėjimai </t>
  </si>
  <si>
    <t>Tame tarpe namų ūkių paskolos ir išankstiniai mokėjimai</t>
  </si>
  <si>
    <t>Tame tarpe finansinė nuoma</t>
  </si>
  <si>
    <t>Įsipareigojimai</t>
  </si>
  <si>
    <t>Indėliai</t>
  </si>
  <si>
    <t>Tame tarpe centrinių bankų indėliai</t>
  </si>
  <si>
    <t>Tame tarpe kredito įstaigų indėliai</t>
  </si>
  <si>
    <t>- iš jų Įsiskolinimai patronuojančiam bankui ar kitai patronuojančiai kredito bei finansų institucijai</t>
  </si>
  <si>
    <t>Tame tarpe valdžios sektoriaus institucijų indėliai</t>
  </si>
  <si>
    <t>Tame tarpe kitų finansų bendrovių indėliai</t>
  </si>
  <si>
    <t xml:space="preserve">Tame tarpe ne finansų bendrovių indėliai </t>
  </si>
  <si>
    <t xml:space="preserve">Tame tarpe namų ūkių indėliai </t>
  </si>
  <si>
    <t>Suteiktos finansinės garantijos</t>
  </si>
  <si>
    <t>Pagal riziką įvertintos pozicijos (angl. - RWA)</t>
  </si>
  <si>
    <t>*"OP Corporate Bank plc" Lietuvos filialas įtraukia "OP Corporate Bank plc" Lietuvos filialo duomenis, t.y. "OP Corporate Bank plc" priklausančios lizingo bendrovės UAB “OP Finance” duomenys ataskaitoje nerodomi.</t>
  </si>
  <si>
    <t>Pastaba: dėl metodologinių skirtumų, duomenys su ankstesniais laikotarpiais nėra palyginami.</t>
  </si>
  <si>
    <t>! Nuo 2019 m. 01 mėn. 01 d. dėl vykdomų struktūrinių pokyčių, nebeteikiami Danske Bank A/S Lietuvos filialas duomenys.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</si>
</sst>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10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39">
    <xf numFmtId="0" fontId="0" fillId="0" borderId="0" xfId="0"/>
    <xf numFmtId="0" fontId="2" fillId="0" borderId="0" xfId="0" applyFont="1"/>
    <xf numFmtId="3" fontId="4" fillId="0" borderId="0" xfId="2" applyNumberFormat="1" applyFont="1" applyAlignment="1">
      <alignment horizontal="center" vertical="center"/>
    </xf>
    <xf numFmtId="3" fontId="4" fillId="0" borderId="0" xfId="2" applyNumberFormat="1" applyFont="1" applyAlignment="1">
      <alignment vertical="center" wrapText="1"/>
    </xf>
    <xf numFmtId="0" fontId="2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4" fillId="0" borderId="0" xfId="0" applyFont="1"/>
    <xf numFmtId="0" fontId="4" fillId="0" borderId="1" xfId="2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textRotation="90" wrapText="1"/>
    </xf>
    <xf numFmtId="0" fontId="4" fillId="0" borderId="1" xfId="2" applyFont="1" applyBorder="1" applyAlignment="1">
      <alignment horizontal="left" vertical="center"/>
    </xf>
    <xf numFmtId="1" fontId="6" fillId="0" borderId="1" xfId="2" applyNumberFormat="1" applyFont="1" applyBorder="1"/>
    <xf numFmtId="3" fontId="2" fillId="0" borderId="1" xfId="0" applyNumberFormat="1" applyFon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right" vertical="center"/>
    </xf>
    <xf numFmtId="3" fontId="7" fillId="0" borderId="1" xfId="2" applyNumberFormat="1" applyFont="1" applyBorder="1" applyAlignment="1">
      <alignment horizontal="right"/>
    </xf>
    <xf numFmtId="3" fontId="0" fillId="0" borderId="1" xfId="0" applyNumberFormat="1" applyBorder="1"/>
    <xf numFmtId="49" fontId="4" fillId="0" borderId="1" xfId="2" applyNumberFormat="1" applyFont="1" applyBorder="1" applyAlignment="1">
      <alignment wrapText="1"/>
    </xf>
    <xf numFmtId="0" fontId="8" fillId="0" borderId="0" xfId="0" applyFont="1"/>
    <xf numFmtId="0" fontId="6" fillId="0" borderId="1" xfId="2" applyFont="1" applyBorder="1"/>
    <xf numFmtId="0" fontId="6" fillId="0" borderId="1" xfId="2" applyFont="1" applyBorder="1" applyAlignment="1">
      <alignment horizontal="left"/>
    </xf>
    <xf numFmtId="0" fontId="4" fillId="0" borderId="1" xfId="2" applyFont="1" applyBorder="1"/>
    <xf numFmtId="0" fontId="0" fillId="0" borderId="1" xfId="0" applyBorder="1" applyAlignment="1">
      <alignment horizontal="right"/>
    </xf>
    <xf numFmtId="3" fontId="7" fillId="2" borderId="1" xfId="2" applyNumberFormat="1" applyFont="1" applyFill="1" applyBorder="1" applyAlignment="1">
      <alignment horizontal="right"/>
    </xf>
    <xf numFmtId="0" fontId="6" fillId="0" borderId="1" xfId="2" applyFont="1" applyBorder="1" applyAlignment="1">
      <alignment horizontal="left" shrinkToFit="1"/>
    </xf>
    <xf numFmtId="0" fontId="6" fillId="0" borderId="1" xfId="2" applyFont="1" applyBorder="1" applyAlignment="1">
      <alignment horizontal="left" wrapText="1"/>
    </xf>
    <xf numFmtId="0" fontId="6" fillId="2" borderId="1" xfId="2" applyFont="1" applyFill="1" applyBorder="1"/>
    <xf numFmtId="0" fontId="2" fillId="2" borderId="0" xfId="0" applyFont="1" applyFill="1"/>
    <xf numFmtId="3" fontId="4" fillId="0" borderId="0" xfId="2" applyNumberFormat="1" applyFont="1" applyAlignment="1">
      <alignment horizontal="left" wrapText="1"/>
    </xf>
    <xf numFmtId="164" fontId="2" fillId="2" borderId="0" xfId="0" applyNumberFormat="1" applyFont="1" applyFill="1"/>
    <xf numFmtId="0" fontId="6" fillId="0" borderId="0" xfId="0" applyFont="1" applyAlignment="1">
      <alignment horizontal="left" vertical="center"/>
    </xf>
    <xf numFmtId="9" fontId="0" fillId="0" borderId="0" xfId="1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9" fillId="0" borderId="0" xfId="0" applyFont="1"/>
    <xf numFmtId="0" fontId="9" fillId="2" borderId="0" xfId="0" applyFont="1" applyFill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</cellXfs>
  <cellStyles count="3">
    <cellStyle name="Normal" xfId="0" builtinId="0"/>
    <cellStyle name="Normal 2" xfId="2" xr:uid="{57664D6C-A81C-4799-8693-69E49D83B689}"/>
    <cellStyle name="Percent" xfId="1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citadele.xlsx" TargetMode="External"/><Relationship Id="rId1" Type="http://schemas.openxmlformats.org/officeDocument/2006/relationships/externalLinkPath" Target="/personal/a_budrys_lba_lt/Documents/neklasifikuoti/STATISTIKA/statistika%20wip/citadel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Luminor.xlsx" TargetMode="External"/><Relationship Id="rId1" Type="http://schemas.openxmlformats.org/officeDocument/2006/relationships/externalLinkPath" Target="/personal/a_budrys_lba_lt/Documents/neklasifikuoti/STATISTIKA/statistika%20wip/Luminor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LCKU.xlsx" TargetMode="External"/><Relationship Id="rId1" Type="http://schemas.openxmlformats.org/officeDocument/2006/relationships/externalLinkPath" Target="/personal/a_budrys_lba_lt/Documents/neklasifikuoti/STATISTIKA/statistika%20wip/LCKU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MB.xlsx" TargetMode="External"/><Relationship Id="rId1" Type="http://schemas.openxmlformats.org/officeDocument/2006/relationships/externalLinkPath" Target="/personal/a_budrys_lba_lt/Documents/neklasifikuoti/STATISTIKA/statistika%20wip/MB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OP.xlsx" TargetMode="External"/><Relationship Id="rId1" Type="http://schemas.openxmlformats.org/officeDocument/2006/relationships/externalLinkPath" Target="/personal/a_budrys_lba_lt/Documents/neklasifikuoti/STATISTIKA/statistika%20wip/OP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&#352;iauli&#371;%20Bankas.xlsx" TargetMode="External"/><Relationship Id="rId1" Type="http://schemas.openxmlformats.org/officeDocument/2006/relationships/externalLinkPath" Target="/personal/a_budrys_lba_lt/Documents/neklasifikuoti/STATISTIKA/statistika%20wip/&#352;iauli&#371;%20Bankas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EMBank.xlsx" TargetMode="External"/><Relationship Id="rId1" Type="http://schemas.openxmlformats.org/officeDocument/2006/relationships/externalLinkPath" Target="/personal/a_budrys_lba_lt/Documents/neklasifikuoti/STATISTIKA/statistika%20wip/EMBank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PayRay.xlsx" TargetMode="External"/><Relationship Id="rId1" Type="http://schemas.openxmlformats.org/officeDocument/2006/relationships/externalLinkPath" Target="/personal/a_budrys_lba_lt/Documents/neklasifikuoti/STATISTIKA/statistika%20wip/PayRay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etuvosbankuasociacija-my.sharepoint.com/personal/a_budrys_lba_lt/Documents/neklasifikuoti/STATISTIKA/statistika%20wip/Revolut.xlsx" TargetMode="External"/><Relationship Id="rId1" Type="http://schemas.openxmlformats.org/officeDocument/2006/relationships/externalLinkPath" Target="/personal/a_budrys_lba_lt/Documents/neklasifikuoti/STATISTIKA/statistika%20wip/Revol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aktoringas"/>
      <sheetName val="E"/>
      <sheetName val="B2"/>
      <sheetName val="Sheet1"/>
      <sheetName val="C"/>
      <sheetName val="F"/>
      <sheetName val="G"/>
      <sheetName val="B1"/>
      <sheetName val="H"/>
      <sheetName val="A"/>
      <sheetName val="LNPSV"/>
      <sheetName val="2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B7">
            <v>2019</v>
          </cell>
          <cell r="C7">
            <v>1</v>
          </cell>
        </row>
        <row r="8">
          <cell r="B8">
            <v>2019</v>
          </cell>
          <cell r="C8">
            <v>2</v>
          </cell>
        </row>
        <row r="9">
          <cell r="B9">
            <v>2019</v>
          </cell>
          <cell r="C9">
            <v>3</v>
          </cell>
        </row>
        <row r="10">
          <cell r="B10">
            <v>2019</v>
          </cell>
          <cell r="C10">
            <v>4</v>
          </cell>
        </row>
        <row r="11">
          <cell r="B11">
            <v>2020</v>
          </cell>
          <cell r="C11">
            <v>1</v>
          </cell>
        </row>
        <row r="12">
          <cell r="B12">
            <v>2020</v>
          </cell>
          <cell r="C12">
            <v>2</v>
          </cell>
        </row>
        <row r="13">
          <cell r="B13">
            <v>2020</v>
          </cell>
          <cell r="C13">
            <v>3</v>
          </cell>
        </row>
        <row r="14">
          <cell r="B14">
            <v>2020</v>
          </cell>
          <cell r="C14">
            <v>4</v>
          </cell>
        </row>
        <row r="15">
          <cell r="B15">
            <v>2021</v>
          </cell>
          <cell r="C15">
            <v>1</v>
          </cell>
        </row>
        <row r="16">
          <cell r="B16">
            <v>2021</v>
          </cell>
          <cell r="C16">
            <v>2</v>
          </cell>
        </row>
        <row r="17">
          <cell r="B17">
            <v>2021</v>
          </cell>
          <cell r="C17">
            <v>3</v>
          </cell>
        </row>
        <row r="18">
          <cell r="B18">
            <v>2021</v>
          </cell>
          <cell r="C18">
            <v>4</v>
          </cell>
        </row>
        <row r="19">
          <cell r="B19">
            <v>2022</v>
          </cell>
          <cell r="C19">
            <v>1</v>
          </cell>
        </row>
        <row r="20">
          <cell r="B20">
            <v>2022</v>
          </cell>
          <cell r="C20">
            <v>2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NPSV"/>
      <sheetName val="F"/>
      <sheetName val="2B"/>
      <sheetName val="A"/>
      <sheetName val="B1"/>
      <sheetName val="C"/>
      <sheetName val="E"/>
      <sheetName val="G"/>
      <sheetName val="B2"/>
      <sheetName val="H"/>
      <sheetName val="Faktoringas"/>
    </sheetNames>
    <sheetDataSet>
      <sheetData sheetId="0"/>
      <sheetData sheetId="1"/>
      <sheetData sheetId="2"/>
      <sheetData sheetId="3"/>
      <sheetData sheetId="4">
        <row r="7">
          <cell r="B7">
            <v>2019</v>
          </cell>
          <cell r="C7">
            <v>1</v>
          </cell>
        </row>
        <row r="8">
          <cell r="B8">
            <v>2019</v>
          </cell>
          <cell r="C8">
            <v>2</v>
          </cell>
        </row>
        <row r="9">
          <cell r="B9">
            <v>2019</v>
          </cell>
          <cell r="C9">
            <v>3</v>
          </cell>
        </row>
        <row r="10">
          <cell r="B10">
            <v>2019</v>
          </cell>
          <cell r="C10">
            <v>4</v>
          </cell>
        </row>
        <row r="11">
          <cell r="B11">
            <v>2020</v>
          </cell>
          <cell r="C11">
            <v>1</v>
          </cell>
        </row>
        <row r="12">
          <cell r="B12">
            <v>2020</v>
          </cell>
          <cell r="C12">
            <v>2</v>
          </cell>
        </row>
        <row r="13">
          <cell r="B13">
            <v>2020</v>
          </cell>
          <cell r="C13">
            <v>3</v>
          </cell>
        </row>
        <row r="14">
          <cell r="B14">
            <v>2020</v>
          </cell>
          <cell r="C14">
            <v>4</v>
          </cell>
        </row>
        <row r="15">
          <cell r="B15">
            <v>2021</v>
          </cell>
          <cell r="C15">
            <v>1</v>
          </cell>
        </row>
        <row r="16">
          <cell r="B16">
            <v>2021</v>
          </cell>
          <cell r="C16">
            <v>2</v>
          </cell>
        </row>
        <row r="17">
          <cell r="B17">
            <v>2021</v>
          </cell>
          <cell r="C17">
            <v>3</v>
          </cell>
        </row>
        <row r="18">
          <cell r="B18">
            <v>2021</v>
          </cell>
          <cell r="C18">
            <v>4</v>
          </cell>
        </row>
        <row r="19">
          <cell r="B19">
            <v>2022</v>
          </cell>
          <cell r="C19">
            <v>1</v>
          </cell>
        </row>
        <row r="20">
          <cell r="B20">
            <v>2022</v>
          </cell>
          <cell r="C20">
            <v>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2"/>
      <sheetName val="C"/>
      <sheetName val="2B"/>
      <sheetName val="E"/>
      <sheetName val="F"/>
      <sheetName val="H"/>
      <sheetName val="G"/>
      <sheetName val="LNPSV"/>
      <sheetName val="Faktoringas"/>
      <sheetName val="B1"/>
      <sheetName val="A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B8">
            <v>2019</v>
          </cell>
          <cell r="C8">
            <v>1</v>
          </cell>
        </row>
        <row r="9">
          <cell r="B9">
            <v>2019</v>
          </cell>
          <cell r="C9">
            <v>2</v>
          </cell>
        </row>
        <row r="10">
          <cell r="B10">
            <v>2019</v>
          </cell>
          <cell r="C10">
            <v>3</v>
          </cell>
        </row>
        <row r="11">
          <cell r="B11">
            <v>2019</v>
          </cell>
          <cell r="C11">
            <v>4</v>
          </cell>
        </row>
        <row r="12">
          <cell r="B12">
            <v>2020</v>
          </cell>
          <cell r="C12">
            <v>1</v>
          </cell>
        </row>
        <row r="13">
          <cell r="B13">
            <v>2020</v>
          </cell>
          <cell r="C13">
            <v>2</v>
          </cell>
        </row>
        <row r="14">
          <cell r="B14">
            <v>2020</v>
          </cell>
          <cell r="C14">
            <v>3</v>
          </cell>
        </row>
        <row r="15">
          <cell r="B15">
            <v>2020</v>
          </cell>
          <cell r="C15">
            <v>4</v>
          </cell>
        </row>
        <row r="16">
          <cell r="B16">
            <v>2021</v>
          </cell>
          <cell r="C16">
            <v>1</v>
          </cell>
        </row>
        <row r="17">
          <cell r="B17">
            <v>2021</v>
          </cell>
          <cell r="C17">
            <v>2</v>
          </cell>
        </row>
        <row r="18">
          <cell r="B18">
            <v>2021</v>
          </cell>
          <cell r="C18">
            <v>3</v>
          </cell>
        </row>
        <row r="19">
          <cell r="B19">
            <v>2021</v>
          </cell>
          <cell r="C19">
            <v>4</v>
          </cell>
        </row>
        <row r="20">
          <cell r="B20">
            <v>2022</v>
          </cell>
          <cell r="C20">
            <v>1</v>
          </cell>
        </row>
      </sheetData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2"/>
      <sheetName val="C"/>
      <sheetName val="LNPSV"/>
      <sheetName val="Faktoringas"/>
      <sheetName val="E"/>
      <sheetName val="B1"/>
      <sheetName val="A"/>
      <sheetName val="F"/>
      <sheetName val="G"/>
      <sheetName val="H"/>
      <sheetName val="2B"/>
    </sheetNames>
    <sheetDataSet>
      <sheetData sheetId="0"/>
      <sheetData sheetId="1"/>
      <sheetData sheetId="2"/>
      <sheetData sheetId="3"/>
      <sheetData sheetId="4"/>
      <sheetData sheetId="5">
        <row r="8">
          <cell r="B8">
            <v>2019</v>
          </cell>
          <cell r="C8">
            <v>1</v>
          </cell>
        </row>
        <row r="9">
          <cell r="B9">
            <v>2019</v>
          </cell>
          <cell r="C9">
            <v>2</v>
          </cell>
        </row>
        <row r="10">
          <cell r="B10">
            <v>2019</v>
          </cell>
          <cell r="C10">
            <v>3</v>
          </cell>
        </row>
        <row r="11">
          <cell r="B11">
            <v>2019</v>
          </cell>
          <cell r="C11">
            <v>4</v>
          </cell>
        </row>
        <row r="12">
          <cell r="B12">
            <v>2020</v>
          </cell>
          <cell r="C12">
            <v>1</v>
          </cell>
        </row>
        <row r="13">
          <cell r="B13">
            <v>2020</v>
          </cell>
          <cell r="C13">
            <v>2</v>
          </cell>
        </row>
        <row r="14">
          <cell r="B14">
            <v>2020</v>
          </cell>
          <cell r="C14">
            <v>3</v>
          </cell>
        </row>
        <row r="15">
          <cell r="B15">
            <v>2020</v>
          </cell>
          <cell r="C15">
            <v>4</v>
          </cell>
        </row>
        <row r="16">
          <cell r="B16">
            <v>2021</v>
          </cell>
          <cell r="C16">
            <v>1</v>
          </cell>
        </row>
        <row r="17">
          <cell r="B17">
            <v>2021</v>
          </cell>
          <cell r="C17">
            <v>2</v>
          </cell>
        </row>
        <row r="18">
          <cell r="B18">
            <v>2021</v>
          </cell>
          <cell r="C18">
            <v>3</v>
          </cell>
        </row>
        <row r="19">
          <cell r="B19">
            <v>2021</v>
          </cell>
          <cell r="C19">
            <v>4</v>
          </cell>
        </row>
        <row r="20">
          <cell r="B20">
            <v>2022</v>
          </cell>
          <cell r="C20">
            <v>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2"/>
      <sheetName val="A"/>
      <sheetName val="C"/>
      <sheetName val="E"/>
      <sheetName val="B1"/>
      <sheetName val="F"/>
      <sheetName val="G"/>
      <sheetName val="H"/>
      <sheetName val="PLBRR"/>
      <sheetName val="LNPSV"/>
      <sheetName val="2B"/>
      <sheetName val="Faktoringas"/>
      <sheetName val="B2 menesio"/>
      <sheetName val="Covid statistika"/>
    </sheetNames>
    <sheetDataSet>
      <sheetData sheetId="0"/>
      <sheetData sheetId="1"/>
      <sheetData sheetId="2"/>
      <sheetData sheetId="3"/>
      <sheetData sheetId="4">
        <row r="8">
          <cell r="B8">
            <v>2019</v>
          </cell>
          <cell r="C8">
            <v>1</v>
          </cell>
        </row>
        <row r="9">
          <cell r="B9">
            <v>2019</v>
          </cell>
          <cell r="C9">
            <v>2</v>
          </cell>
        </row>
        <row r="10">
          <cell r="B10">
            <v>2019</v>
          </cell>
          <cell r="C10">
            <v>3</v>
          </cell>
        </row>
        <row r="11">
          <cell r="B11">
            <v>2019</v>
          </cell>
          <cell r="C11">
            <v>4</v>
          </cell>
        </row>
        <row r="12">
          <cell r="B12">
            <v>2020</v>
          </cell>
          <cell r="C12">
            <v>1</v>
          </cell>
        </row>
        <row r="13">
          <cell r="B13">
            <v>2020</v>
          </cell>
          <cell r="C13">
            <v>2</v>
          </cell>
        </row>
        <row r="14">
          <cell r="B14">
            <v>2020</v>
          </cell>
          <cell r="C14">
            <v>3</v>
          </cell>
        </row>
        <row r="15">
          <cell r="B15">
            <v>2020</v>
          </cell>
          <cell r="C15">
            <v>4</v>
          </cell>
        </row>
        <row r="16">
          <cell r="B16">
            <v>2021</v>
          </cell>
          <cell r="C16">
            <v>1</v>
          </cell>
        </row>
        <row r="17">
          <cell r="B17">
            <v>2021</v>
          </cell>
          <cell r="C17">
            <v>2</v>
          </cell>
        </row>
        <row r="18">
          <cell r="B18">
            <v>2021</v>
          </cell>
          <cell r="C18">
            <v>3</v>
          </cell>
        </row>
        <row r="19">
          <cell r="B19">
            <v>2021</v>
          </cell>
          <cell r="C19">
            <v>4</v>
          </cell>
        </row>
        <row r="20">
          <cell r="B20">
            <v>2022</v>
          </cell>
          <cell r="C20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"/>
      <sheetName val="B1"/>
      <sheetName val="B2"/>
      <sheetName val="E"/>
      <sheetName val="F"/>
      <sheetName val="C"/>
      <sheetName val="G"/>
      <sheetName val="H"/>
      <sheetName val="2B"/>
      <sheetName val="LNPSV"/>
      <sheetName val="Faktoringas"/>
    </sheetNames>
    <sheetDataSet>
      <sheetData sheetId="0"/>
      <sheetData sheetId="1">
        <row r="8">
          <cell r="B8">
            <v>2019</v>
          </cell>
          <cell r="C8">
            <v>1</v>
          </cell>
        </row>
        <row r="9">
          <cell r="B9">
            <v>2019</v>
          </cell>
          <cell r="C9">
            <v>2</v>
          </cell>
        </row>
        <row r="10">
          <cell r="B10">
            <v>2019</v>
          </cell>
          <cell r="C10">
            <v>3</v>
          </cell>
        </row>
        <row r="11">
          <cell r="B11">
            <v>2019</v>
          </cell>
          <cell r="C11">
            <v>4</v>
          </cell>
        </row>
        <row r="12">
          <cell r="B12">
            <v>2020</v>
          </cell>
          <cell r="C12">
            <v>1</v>
          </cell>
        </row>
        <row r="13">
          <cell r="B13">
            <v>2020</v>
          </cell>
          <cell r="C13">
            <v>2</v>
          </cell>
        </row>
        <row r="14">
          <cell r="B14">
            <v>2020</v>
          </cell>
          <cell r="C14">
            <v>3</v>
          </cell>
        </row>
        <row r="15">
          <cell r="B15">
            <v>2020</v>
          </cell>
          <cell r="C15">
            <v>4</v>
          </cell>
        </row>
        <row r="16">
          <cell r="B16">
            <v>2021</v>
          </cell>
          <cell r="C16">
            <v>1</v>
          </cell>
        </row>
        <row r="17">
          <cell r="B17">
            <v>2021</v>
          </cell>
          <cell r="C17">
            <v>2</v>
          </cell>
        </row>
        <row r="18">
          <cell r="B18">
            <v>2021</v>
          </cell>
          <cell r="C18">
            <v>3</v>
          </cell>
        </row>
        <row r="19">
          <cell r="B19">
            <v>2021</v>
          </cell>
          <cell r="C19">
            <v>4</v>
          </cell>
        </row>
        <row r="20">
          <cell r="B20">
            <v>2022</v>
          </cell>
          <cell r="C20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"/>
      <sheetName val="B1"/>
      <sheetName val="E"/>
      <sheetName val="F"/>
      <sheetName val="G"/>
      <sheetName val="H"/>
      <sheetName val="LNPSV"/>
      <sheetName val="B2"/>
      <sheetName val="C"/>
      <sheetName val="2B"/>
      <sheetName val="Faktoringas"/>
    </sheetNames>
    <sheetDataSet>
      <sheetData sheetId="0"/>
      <sheetData sheetId="1">
        <row r="7">
          <cell r="B7">
            <v>2019</v>
          </cell>
          <cell r="C7">
            <v>4</v>
          </cell>
        </row>
        <row r="8">
          <cell r="B8">
            <v>2020</v>
          </cell>
          <cell r="C8">
            <v>1</v>
          </cell>
        </row>
        <row r="9">
          <cell r="B9">
            <v>2020</v>
          </cell>
          <cell r="C9">
            <v>2</v>
          </cell>
        </row>
        <row r="10">
          <cell r="B10">
            <v>2020</v>
          </cell>
          <cell r="C10">
            <v>3</v>
          </cell>
        </row>
        <row r="11">
          <cell r="B11">
            <v>2020</v>
          </cell>
          <cell r="C11">
            <v>4</v>
          </cell>
        </row>
        <row r="12">
          <cell r="B12">
            <v>2021</v>
          </cell>
          <cell r="C12">
            <v>1</v>
          </cell>
        </row>
        <row r="13">
          <cell r="B13">
            <v>2021</v>
          </cell>
          <cell r="C13">
            <v>2</v>
          </cell>
        </row>
        <row r="14">
          <cell r="B14">
            <v>2021</v>
          </cell>
          <cell r="C14">
            <v>3</v>
          </cell>
        </row>
        <row r="15">
          <cell r="B15">
            <v>2021</v>
          </cell>
          <cell r="C15">
            <v>4</v>
          </cell>
        </row>
        <row r="16">
          <cell r="B16">
            <v>2022</v>
          </cell>
          <cell r="C16">
            <v>1</v>
          </cell>
        </row>
        <row r="17">
          <cell r="B17">
            <v>2022</v>
          </cell>
          <cell r="C17">
            <v>2</v>
          </cell>
        </row>
        <row r="18">
          <cell r="B18">
            <v>2022</v>
          </cell>
          <cell r="C18">
            <v>3</v>
          </cell>
        </row>
        <row r="19">
          <cell r="B19">
            <v>2022</v>
          </cell>
          <cell r="C19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aktoringas"/>
      <sheetName val="B1"/>
      <sheetName val="B2"/>
      <sheetName val="C"/>
      <sheetName val="E"/>
      <sheetName val="F"/>
      <sheetName val="G"/>
      <sheetName val="H"/>
      <sheetName val="A"/>
      <sheetName val="LNPSV"/>
      <sheetName val="2B"/>
    </sheetNames>
    <sheetDataSet>
      <sheetData sheetId="0"/>
      <sheetData sheetId="1">
        <row r="7">
          <cell r="B7">
            <v>2021</v>
          </cell>
          <cell r="C7">
            <v>1</v>
          </cell>
        </row>
        <row r="8">
          <cell r="B8">
            <v>2021</v>
          </cell>
          <cell r="C8">
            <v>2</v>
          </cell>
        </row>
        <row r="9">
          <cell r="B9">
            <v>2021</v>
          </cell>
          <cell r="C9">
            <v>3</v>
          </cell>
        </row>
        <row r="10">
          <cell r="B10">
            <v>2021</v>
          </cell>
          <cell r="C10">
            <v>4</v>
          </cell>
        </row>
        <row r="11">
          <cell r="B11">
            <v>2022</v>
          </cell>
          <cell r="C11">
            <v>1</v>
          </cell>
        </row>
        <row r="12">
          <cell r="B12">
            <v>2022</v>
          </cell>
          <cell r="C12">
            <v>2</v>
          </cell>
        </row>
        <row r="13">
          <cell r="B13">
            <v>2022</v>
          </cell>
          <cell r="C13">
            <v>3</v>
          </cell>
        </row>
        <row r="14">
          <cell r="B14">
            <v>2022</v>
          </cell>
          <cell r="C14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aktoringas"/>
      <sheetName val="A"/>
      <sheetName val="B1"/>
      <sheetName val="B2"/>
      <sheetName val="C"/>
      <sheetName val="E"/>
      <sheetName val="F"/>
      <sheetName val="G"/>
      <sheetName val="H"/>
      <sheetName val="LNPSV"/>
      <sheetName val="2B"/>
    </sheetNames>
    <sheetDataSet>
      <sheetData sheetId="0"/>
      <sheetData sheetId="1"/>
      <sheetData sheetId="2">
        <row r="7">
          <cell r="B7">
            <v>2021</v>
          </cell>
          <cell r="C7">
            <v>1</v>
          </cell>
        </row>
        <row r="8">
          <cell r="B8">
            <v>2021</v>
          </cell>
          <cell r="C8">
            <v>2</v>
          </cell>
        </row>
        <row r="9">
          <cell r="B9">
            <v>2021</v>
          </cell>
          <cell r="C9">
            <v>3</v>
          </cell>
        </row>
        <row r="10">
          <cell r="B10">
            <v>2021</v>
          </cell>
          <cell r="C10">
            <v>4</v>
          </cell>
        </row>
        <row r="11">
          <cell r="B11">
            <v>2022</v>
          </cell>
          <cell r="C11">
            <v>1</v>
          </cell>
        </row>
        <row r="12">
          <cell r="B12">
            <v>2022</v>
          </cell>
          <cell r="C12">
            <v>2</v>
          </cell>
        </row>
        <row r="13">
          <cell r="B13">
            <v>2022</v>
          </cell>
          <cell r="C13">
            <v>3</v>
          </cell>
        </row>
        <row r="14">
          <cell r="B14">
            <v>2022</v>
          </cell>
          <cell r="C14">
            <v>4</v>
          </cell>
        </row>
        <row r="15">
          <cell r="B15">
            <v>2023</v>
          </cell>
          <cell r="C15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913B4-3841-446D-A97E-CF4133C8D9C6}">
  <dimension ref="A1:R35"/>
  <sheetViews>
    <sheetView tabSelected="1" zoomScale="70" zoomScaleNormal="70" workbookViewId="0">
      <selection activeCell="O13" sqref="O13"/>
    </sheetView>
  </sheetViews>
  <sheetFormatPr defaultColWidth="9.21875" defaultRowHeight="14.4" x14ac:dyDescent="0.3"/>
  <cols>
    <col min="1" max="1" width="74.88671875" style="1" customWidth="1"/>
    <col min="2" max="2" width="10.88671875" style="1" customWidth="1"/>
    <col min="3" max="3" width="17.44140625" style="1" customWidth="1"/>
    <col min="4" max="4" width="16.77734375" style="1" customWidth="1"/>
    <col min="5" max="5" width="16.44140625" style="1" customWidth="1"/>
    <col min="6" max="11" width="16.77734375" style="1" customWidth="1"/>
    <col min="12" max="13" width="12.6640625" style="1" customWidth="1"/>
    <col min="14" max="16384" width="9.21875" style="1"/>
  </cols>
  <sheetData>
    <row r="1" spans="1:18" ht="15" customHeight="1" x14ac:dyDescent="0.3">
      <c r="C1" s="2" t="s">
        <v>0</v>
      </c>
      <c r="D1" s="3"/>
      <c r="E1" s="3"/>
      <c r="F1" s="3"/>
      <c r="G1" s="3"/>
      <c r="H1" s="3"/>
      <c r="I1" s="3"/>
      <c r="J1" s="3"/>
      <c r="K1" s="3"/>
      <c r="L1" s="4"/>
      <c r="M1" s="4"/>
      <c r="N1" s="4"/>
      <c r="O1" s="4"/>
      <c r="P1" s="4"/>
      <c r="Q1" s="4"/>
      <c r="R1" s="4"/>
    </row>
    <row r="2" spans="1:18" x14ac:dyDescent="0.3">
      <c r="A2" s="5" t="s">
        <v>1</v>
      </c>
      <c r="B2" s="5"/>
      <c r="C2" s="6">
        <v>2022</v>
      </c>
      <c r="D2" s="2"/>
      <c r="E2" s="3"/>
      <c r="F2" s="3"/>
      <c r="G2" s="3"/>
      <c r="H2" s="3"/>
      <c r="I2" s="3"/>
      <c r="J2" s="3"/>
      <c r="K2" s="3"/>
      <c r="L2" s="4"/>
      <c r="M2" s="4"/>
      <c r="N2" s="4"/>
      <c r="O2" s="4"/>
      <c r="P2" s="4"/>
      <c r="Q2" s="4"/>
      <c r="R2" s="4"/>
    </row>
    <row r="3" spans="1:18" x14ac:dyDescent="0.3">
      <c r="A3" s="5" t="s">
        <v>2</v>
      </c>
      <c r="B3" s="5"/>
      <c r="C3" s="5">
        <v>4</v>
      </c>
      <c r="D3" s="6"/>
      <c r="E3" s="3"/>
      <c r="F3" s="3"/>
      <c r="G3" s="3"/>
      <c r="H3" s="3"/>
      <c r="I3" s="3"/>
      <c r="J3" s="3"/>
      <c r="K3" s="3"/>
      <c r="L3" s="4"/>
      <c r="M3" s="4"/>
      <c r="N3" s="4"/>
      <c r="O3" s="4"/>
      <c r="P3" s="4"/>
      <c r="Q3" s="4"/>
      <c r="R3" s="4"/>
    </row>
    <row r="4" spans="1:18" x14ac:dyDescent="0.3">
      <c r="B4" s="5"/>
      <c r="C4" s="5"/>
      <c r="D4" s="6"/>
      <c r="E4" s="3"/>
      <c r="F4" s="3"/>
      <c r="G4" s="3"/>
      <c r="H4" s="3"/>
      <c r="I4" s="3"/>
      <c r="J4" s="3"/>
      <c r="K4" s="3"/>
      <c r="L4" s="4"/>
      <c r="M4" s="4"/>
      <c r="N4" s="4"/>
      <c r="O4" s="4"/>
      <c r="P4" s="4"/>
      <c r="Q4" s="4"/>
      <c r="R4" s="4"/>
    </row>
    <row r="5" spans="1:18" hidden="1" x14ac:dyDescent="0.3">
      <c r="A5" s="5"/>
      <c r="B5" s="5"/>
      <c r="C5" s="7" t="e" cm="1">
        <f t="array" ref="C5">MATCH(1,([1]B1!$B$7:$B$20=$C$2)*([1]B1!$C$7:$C$20=$C$3),0)</f>
        <v>#N/A</v>
      </c>
      <c r="D5" s="7" t="e" cm="1">
        <f t="array" ref="D5">MATCH(1,([2]B1!$B$7:$B$20=$C$2)*([2]B1!$C$7:$C$20=$C$3),0)</f>
        <v>#N/A</v>
      </c>
      <c r="E5" s="7" t="e" cm="1">
        <f t="array" ref="E5">MATCH(1,([3]B1!$B$8:$B$20=$C$2)*([3]B1!$C$8:$C$20=$C$3),0)</f>
        <v>#N/A</v>
      </c>
      <c r="F5" s="7" t="e" cm="1">
        <f t="array" ref="F5">MATCH(1,([4]B1!$B$8:$B$20=$C$2)*([4]B1!$C$8:$C$20=$C$3),0)</f>
        <v>#N/A</v>
      </c>
      <c r="G5" s="7" t="e" cm="1">
        <f t="array" ref="G5">MATCH(1,([5]B1!$B$8:$B$20=$C$2)*([5]B1!$C$8:$C$20=$C$3),0)</f>
        <v>#N/A</v>
      </c>
      <c r="H5" s="7" t="e" cm="1">
        <f t="array" ref="H5">MATCH(1,([5]B1!$B$8:$B$20=$C$2)*([5]B1!$C$8:$C$20=$C$3),0)</f>
        <v>#N/A</v>
      </c>
      <c r="I5" s="7"/>
      <c r="J5" s="7" t="e" cm="1">
        <f t="array" ref="J5">MATCH(1,([6]B1!$B$8:$B$20=$C$2)*([6]B1!$C$8:$C$20=$C$3),0)</f>
        <v>#N/A</v>
      </c>
      <c r="K5" s="7" cm="1">
        <f t="array" ref="K5">MATCH(1,([7]B1!$B$7:$B$36=$C$2)*([7]B1!$C$7:$C$36=$C$3),0)</f>
        <v>13</v>
      </c>
      <c r="L5" s="7" cm="1">
        <f t="array" ref="L5">MATCH(1,([8]B1!$B$7:$B$46=$C$2)*([8]B1!$C$7:$C$46=$C$3),0)</f>
        <v>8</v>
      </c>
      <c r="M5" s="7" cm="1">
        <f t="array" ref="M5">MATCH(1,([9]B1!$B$7:$B$46=$C$2)*([9]B1!$C$7:$C$46=$C$3),0)</f>
        <v>8</v>
      </c>
      <c r="N5" s="4"/>
      <c r="O5" s="4"/>
      <c r="P5" s="4"/>
      <c r="Q5" s="4"/>
      <c r="R5" s="4"/>
    </row>
    <row r="6" spans="1:18" ht="172.2" x14ac:dyDescent="0.3">
      <c r="A6" s="8" t="s">
        <v>3</v>
      </c>
      <c r="B6" s="8"/>
      <c r="C6" s="9" t="s">
        <v>4</v>
      </c>
      <c r="D6" s="9" t="s">
        <v>5</v>
      </c>
      <c r="E6" s="9" t="s">
        <v>6</v>
      </c>
      <c r="F6" s="9" t="s">
        <v>7</v>
      </c>
      <c r="G6" s="9" t="s">
        <v>8</v>
      </c>
      <c r="H6" s="9" t="s">
        <v>9</v>
      </c>
      <c r="I6" s="9" t="s">
        <v>10</v>
      </c>
      <c r="J6" s="9" t="s">
        <v>11</v>
      </c>
      <c r="K6" s="9" t="s">
        <v>12</v>
      </c>
      <c r="L6" s="9" t="s">
        <v>13</v>
      </c>
      <c r="M6" s="9" t="s">
        <v>14</v>
      </c>
    </row>
    <row r="7" spans="1:18" x14ac:dyDescent="0.3">
      <c r="A7" s="10" t="s">
        <v>15</v>
      </c>
      <c r="B7" s="11">
        <v>4</v>
      </c>
      <c r="C7" s="12">
        <v>881528</v>
      </c>
      <c r="D7" s="12">
        <v>7430460</v>
      </c>
      <c r="E7" s="13">
        <v>251372</v>
      </c>
      <c r="F7" s="13">
        <v>411704</v>
      </c>
      <c r="G7" s="14">
        <v>1196951</v>
      </c>
      <c r="H7" s="13">
        <v>13321682</v>
      </c>
      <c r="I7" s="15">
        <v>17855324</v>
      </c>
      <c r="J7" s="16">
        <v>4146639</v>
      </c>
      <c r="K7" s="12">
        <v>114978</v>
      </c>
      <c r="L7" s="12">
        <v>280832</v>
      </c>
      <c r="M7" s="12">
        <v>8768477</v>
      </c>
    </row>
    <row r="8" spans="1:18" s="18" customFormat="1" x14ac:dyDescent="0.3">
      <c r="A8" s="17" t="s">
        <v>16</v>
      </c>
      <c r="B8" s="11">
        <v>5</v>
      </c>
      <c r="C8" s="12">
        <v>647160</v>
      </c>
      <c r="D8" s="12">
        <v>5468708</v>
      </c>
      <c r="E8" s="13">
        <v>130894</v>
      </c>
      <c r="F8" s="13">
        <v>274893</v>
      </c>
      <c r="G8" s="14">
        <v>1185829</v>
      </c>
      <c r="H8" s="13">
        <v>9841040</v>
      </c>
      <c r="I8" s="15">
        <v>7750196</v>
      </c>
      <c r="J8" s="16">
        <v>2815121</v>
      </c>
      <c r="K8" s="12">
        <v>23726</v>
      </c>
      <c r="L8" s="12">
        <v>187619</v>
      </c>
      <c r="M8" s="12">
        <v>232178</v>
      </c>
    </row>
    <row r="9" spans="1:18" x14ac:dyDescent="0.3">
      <c r="A9" s="19" t="s">
        <v>17</v>
      </c>
      <c r="B9" s="11">
        <v>6</v>
      </c>
      <c r="C9" s="12">
        <v>14779</v>
      </c>
      <c r="D9" s="12">
        <v>87731</v>
      </c>
      <c r="E9" s="13">
        <v>0</v>
      </c>
      <c r="F9" s="13"/>
      <c r="G9" s="14">
        <v>33459</v>
      </c>
      <c r="H9" s="13">
        <v>129780</v>
      </c>
      <c r="I9" s="15">
        <v>6077</v>
      </c>
      <c r="J9" s="16">
        <v>63421</v>
      </c>
      <c r="K9" s="12"/>
      <c r="L9" s="12"/>
      <c r="M9" s="12">
        <v>0</v>
      </c>
    </row>
    <row r="10" spans="1:18" x14ac:dyDescent="0.3">
      <c r="A10" s="20" t="s">
        <v>18</v>
      </c>
      <c r="B10" s="1">
        <v>7</v>
      </c>
      <c r="C10" s="12">
        <v>15977</v>
      </c>
      <c r="D10" s="12">
        <v>937100</v>
      </c>
      <c r="E10" s="13">
        <v>0</v>
      </c>
      <c r="F10" s="13">
        <v>1123</v>
      </c>
      <c r="G10" s="14">
        <v>91648</v>
      </c>
      <c r="H10" s="13">
        <v>22826</v>
      </c>
      <c r="I10" s="15">
        <v>26817</v>
      </c>
      <c r="J10" s="16">
        <v>33375</v>
      </c>
      <c r="K10" s="12"/>
      <c r="L10" s="12">
        <v>9225</v>
      </c>
      <c r="M10" s="12">
        <v>1358</v>
      </c>
    </row>
    <row r="11" spans="1:18" x14ac:dyDescent="0.3">
      <c r="A11" s="20" t="s">
        <v>19</v>
      </c>
      <c r="B11" s="11">
        <v>8</v>
      </c>
      <c r="C11" s="12">
        <v>45717</v>
      </c>
      <c r="D11" s="12">
        <v>16512</v>
      </c>
      <c r="E11" s="13">
        <v>70049</v>
      </c>
      <c r="F11" s="13">
        <v>11154</v>
      </c>
      <c r="G11" s="14">
        <v>148</v>
      </c>
      <c r="H11" s="13">
        <v>3143390</v>
      </c>
      <c r="I11" s="15">
        <v>530692</v>
      </c>
      <c r="J11" s="16">
        <v>181044</v>
      </c>
      <c r="K11" s="12">
        <v>2403</v>
      </c>
      <c r="L11" s="12"/>
      <c r="M11" s="12">
        <v>0</v>
      </c>
    </row>
    <row r="12" spans="1:18" x14ac:dyDescent="0.3">
      <c r="A12" s="19" t="s">
        <v>20</v>
      </c>
      <c r="B12" s="11">
        <v>9</v>
      </c>
      <c r="C12" s="12">
        <v>332045</v>
      </c>
      <c r="D12" s="12">
        <v>1597780</v>
      </c>
      <c r="E12" s="13">
        <v>55224</v>
      </c>
      <c r="F12" s="13">
        <v>155878</v>
      </c>
      <c r="G12" s="14">
        <v>1039658</v>
      </c>
      <c r="H12" s="13">
        <v>3035004</v>
      </c>
      <c r="I12" s="15">
        <v>2647975</v>
      </c>
      <c r="J12" s="16">
        <v>1461844</v>
      </c>
      <c r="K12" s="12">
        <v>21323</v>
      </c>
      <c r="L12" s="12">
        <v>173534</v>
      </c>
      <c r="M12" s="12">
        <v>102</v>
      </c>
    </row>
    <row r="13" spans="1:18" x14ac:dyDescent="0.3">
      <c r="A13" s="19" t="s">
        <v>21</v>
      </c>
      <c r="B13" s="11">
        <v>10</v>
      </c>
      <c r="C13" s="12">
        <v>238642</v>
      </c>
      <c r="D13" s="12">
        <v>2829585</v>
      </c>
      <c r="E13" s="13">
        <v>5621</v>
      </c>
      <c r="F13" s="13">
        <v>106738</v>
      </c>
      <c r="G13" s="14">
        <v>20916</v>
      </c>
      <c r="H13" s="13">
        <v>3510040</v>
      </c>
      <c r="I13" s="15">
        <v>5069327</v>
      </c>
      <c r="J13" s="16">
        <v>1075437</v>
      </c>
      <c r="K13" s="12"/>
      <c r="L13" s="12">
        <v>4860</v>
      </c>
      <c r="M13" s="12">
        <v>230718</v>
      </c>
    </row>
    <row r="14" spans="1:18" x14ac:dyDescent="0.3">
      <c r="A14" s="19" t="s">
        <v>22</v>
      </c>
      <c r="B14" s="11">
        <v>11</v>
      </c>
      <c r="C14" s="12">
        <v>0</v>
      </c>
      <c r="D14" s="12">
        <v>22986</v>
      </c>
      <c r="E14" s="12">
        <v>0</v>
      </c>
      <c r="F14" s="13">
        <v>22194</v>
      </c>
      <c r="G14" s="14">
        <v>482140</v>
      </c>
      <c r="H14" s="13">
        <v>722283</v>
      </c>
      <c r="I14" s="15">
        <v>604289</v>
      </c>
      <c r="J14" s="16">
        <v>242448</v>
      </c>
      <c r="K14" s="12"/>
      <c r="L14" s="12">
        <v>18240</v>
      </c>
      <c r="M14" s="12">
        <v>0</v>
      </c>
    </row>
    <row r="15" spans="1:18" x14ac:dyDescent="0.3">
      <c r="A15" s="21" t="s">
        <v>23</v>
      </c>
      <c r="B15" s="11">
        <v>13</v>
      </c>
      <c r="C15" s="12">
        <v>858629</v>
      </c>
      <c r="D15" s="12">
        <v>7374927</v>
      </c>
      <c r="E15" s="13">
        <v>228584</v>
      </c>
      <c r="F15" s="13">
        <v>363645</v>
      </c>
      <c r="G15" s="22">
        <v>1174814</v>
      </c>
      <c r="H15" s="13">
        <v>12319546</v>
      </c>
      <c r="I15" s="23">
        <v>16775830</v>
      </c>
      <c r="J15" s="16">
        <v>3703601</v>
      </c>
      <c r="K15" s="12">
        <v>114978</v>
      </c>
      <c r="L15" s="12">
        <v>249850</v>
      </c>
      <c r="M15" s="12">
        <v>8369925</v>
      </c>
    </row>
    <row r="16" spans="1:18" s="18" customFormat="1" x14ac:dyDescent="0.3">
      <c r="A16" s="21" t="s">
        <v>24</v>
      </c>
      <c r="B16" s="11">
        <v>14</v>
      </c>
      <c r="C16" s="12">
        <v>850933</v>
      </c>
      <c r="D16" s="12">
        <v>6625467</v>
      </c>
      <c r="E16" s="13">
        <v>199849</v>
      </c>
      <c r="F16" s="13">
        <v>341955</v>
      </c>
      <c r="G16" s="14">
        <v>620400</v>
      </c>
      <c r="H16" s="13">
        <v>12139596</v>
      </c>
      <c r="I16" s="15">
        <v>16557120</v>
      </c>
      <c r="J16" s="16">
        <v>3458431</v>
      </c>
      <c r="K16" s="12">
        <v>101719</v>
      </c>
      <c r="L16" s="12">
        <v>242280</v>
      </c>
      <c r="M16" s="12">
        <v>8263085</v>
      </c>
    </row>
    <row r="17" spans="1:13" s="18" customFormat="1" x14ac:dyDescent="0.3">
      <c r="A17" s="19" t="s">
        <v>25</v>
      </c>
      <c r="B17" s="11">
        <v>15</v>
      </c>
      <c r="C17" s="12">
        <v>0</v>
      </c>
      <c r="D17" s="12"/>
      <c r="E17" s="13">
        <v>0</v>
      </c>
      <c r="F17" s="13"/>
      <c r="G17" s="14">
        <v>0</v>
      </c>
      <c r="H17" s="13">
        <v>14</v>
      </c>
      <c r="I17" s="15">
        <v>990514</v>
      </c>
      <c r="J17" s="16">
        <v>624986</v>
      </c>
      <c r="K17" s="12"/>
      <c r="L17" s="12"/>
      <c r="M17" s="12">
        <v>0</v>
      </c>
    </row>
    <row r="18" spans="1:13" x14ac:dyDescent="0.3">
      <c r="A18" s="19" t="s">
        <v>26</v>
      </c>
      <c r="B18" s="11">
        <v>16</v>
      </c>
      <c r="C18" s="12">
        <v>67472</v>
      </c>
      <c r="D18" s="12">
        <v>71305</v>
      </c>
      <c r="E18" s="13">
        <v>173523</v>
      </c>
      <c r="F18" s="13">
        <v>33</v>
      </c>
      <c r="G18" s="14">
        <v>3</v>
      </c>
      <c r="H18" s="13">
        <v>883908</v>
      </c>
      <c r="I18" s="15">
        <v>527061</v>
      </c>
      <c r="J18" s="16">
        <v>51063</v>
      </c>
      <c r="K18" s="12">
        <v>5639</v>
      </c>
      <c r="L18" s="12"/>
      <c r="M18" s="12">
        <v>1195</v>
      </c>
    </row>
    <row r="19" spans="1:13" x14ac:dyDescent="0.3">
      <c r="A19" s="24" t="s">
        <v>27</v>
      </c>
      <c r="B19" s="11">
        <v>17</v>
      </c>
      <c r="C19" s="12">
        <v>67472</v>
      </c>
      <c r="D19" s="12">
        <v>0</v>
      </c>
      <c r="E19" s="13">
        <v>0</v>
      </c>
      <c r="F19" s="13">
        <v>342</v>
      </c>
      <c r="G19" s="14">
        <v>0</v>
      </c>
      <c r="H19" s="13">
        <v>783511</v>
      </c>
      <c r="I19" s="23">
        <v>1850</v>
      </c>
      <c r="J19" s="16"/>
      <c r="K19" s="12"/>
      <c r="L19" s="12"/>
      <c r="M19" s="12">
        <v>0</v>
      </c>
    </row>
    <row r="20" spans="1:13" x14ac:dyDescent="0.3">
      <c r="A20" s="25" t="s">
        <v>28</v>
      </c>
      <c r="B20" s="11">
        <v>18</v>
      </c>
      <c r="C20" s="12">
        <v>38908</v>
      </c>
      <c r="D20" s="12">
        <v>1365047</v>
      </c>
      <c r="E20" s="13">
        <v>0</v>
      </c>
      <c r="F20" s="13">
        <v>4467</v>
      </c>
      <c r="G20" s="14">
        <v>218230</v>
      </c>
      <c r="H20" s="13">
        <v>712569</v>
      </c>
      <c r="I20" s="15">
        <v>1679819</v>
      </c>
      <c r="J20" s="16">
        <v>273784</v>
      </c>
      <c r="K20" s="12"/>
      <c r="L20" s="12"/>
      <c r="M20" s="12">
        <v>0</v>
      </c>
    </row>
    <row r="21" spans="1:13" x14ac:dyDescent="0.3">
      <c r="A21" s="19" t="s">
        <v>29</v>
      </c>
      <c r="B21" s="11">
        <v>19</v>
      </c>
      <c r="C21" s="12">
        <v>36425</v>
      </c>
      <c r="D21" s="12">
        <v>150127</v>
      </c>
      <c r="E21" s="13">
        <v>26250</v>
      </c>
      <c r="F21" s="13">
        <v>3755</v>
      </c>
      <c r="G21" s="14">
        <v>5071</v>
      </c>
      <c r="H21" s="13">
        <v>371949</v>
      </c>
      <c r="I21" s="15">
        <v>358640</v>
      </c>
      <c r="J21" s="16">
        <v>119609</v>
      </c>
      <c r="K21" s="12">
        <v>54641</v>
      </c>
      <c r="L21" s="12">
        <v>36132</v>
      </c>
      <c r="M21" s="12">
        <v>267751</v>
      </c>
    </row>
    <row r="22" spans="1:13" s="27" customFormat="1" x14ac:dyDescent="0.3">
      <c r="A22" s="26" t="s">
        <v>30</v>
      </c>
      <c r="B22" s="11">
        <v>20</v>
      </c>
      <c r="C22" s="12">
        <v>392513</v>
      </c>
      <c r="D22" s="12">
        <v>2107371</v>
      </c>
      <c r="E22" s="13">
        <v>76</v>
      </c>
      <c r="F22" s="13">
        <v>106886</v>
      </c>
      <c r="G22" s="14">
        <v>397096</v>
      </c>
      <c r="H22" s="13">
        <v>4012606</v>
      </c>
      <c r="I22" s="15">
        <v>3388101</v>
      </c>
      <c r="J22" s="16">
        <v>793962</v>
      </c>
      <c r="K22" s="12">
        <v>9071</v>
      </c>
      <c r="L22" s="12"/>
      <c r="M22" s="12">
        <v>1271328</v>
      </c>
    </row>
    <row r="23" spans="1:13" x14ac:dyDescent="0.3">
      <c r="A23" s="19" t="s">
        <v>31</v>
      </c>
      <c r="B23" s="11">
        <v>21</v>
      </c>
      <c r="C23" s="12">
        <v>315615</v>
      </c>
      <c r="D23" s="12">
        <v>2931617</v>
      </c>
      <c r="E23" s="13">
        <v>0</v>
      </c>
      <c r="F23" s="13">
        <v>226814</v>
      </c>
      <c r="G23" s="14">
        <v>0</v>
      </c>
      <c r="H23" s="13">
        <v>6158550</v>
      </c>
      <c r="I23" s="15">
        <v>9612985</v>
      </c>
      <c r="J23" s="16">
        <v>1595027</v>
      </c>
      <c r="K23" s="12">
        <v>32368</v>
      </c>
      <c r="L23" s="12">
        <v>206148</v>
      </c>
      <c r="M23" s="12">
        <v>6722811</v>
      </c>
    </row>
    <row r="24" spans="1:13" x14ac:dyDescent="0.3">
      <c r="A24" s="19" t="s">
        <v>32</v>
      </c>
      <c r="B24" s="11">
        <v>23</v>
      </c>
      <c r="C24" s="12">
        <v>38437</v>
      </c>
      <c r="D24" s="12">
        <v>161913</v>
      </c>
      <c r="E24" s="13">
        <v>90</v>
      </c>
      <c r="F24" s="13">
        <v>2239</v>
      </c>
      <c r="G24" s="14"/>
      <c r="H24" s="13">
        <v>1385</v>
      </c>
      <c r="I24" s="23">
        <v>1054</v>
      </c>
      <c r="J24" s="16">
        <v>52676</v>
      </c>
      <c r="K24" s="12"/>
      <c r="L24" s="12"/>
      <c r="M24" s="12">
        <v>61</v>
      </c>
    </row>
    <row r="25" spans="1:13" x14ac:dyDescent="0.3">
      <c r="A25" s="19" t="s">
        <v>33</v>
      </c>
      <c r="B25" s="11">
        <v>24</v>
      </c>
      <c r="C25" s="12">
        <v>0</v>
      </c>
      <c r="D25" s="12"/>
      <c r="E25" s="13">
        <v>96712</v>
      </c>
      <c r="F25" s="13">
        <v>220900</v>
      </c>
      <c r="G25" s="14">
        <v>28304</v>
      </c>
      <c r="H25" s="13">
        <v>4394778</v>
      </c>
      <c r="I25" s="23">
        <v>4798338</v>
      </c>
      <c r="J25" s="16">
        <v>2421361</v>
      </c>
      <c r="K25" s="12">
        <v>37986</v>
      </c>
      <c r="L25" s="12">
        <v>107163</v>
      </c>
      <c r="M25" s="12">
        <v>1653998</v>
      </c>
    </row>
    <row r="26" spans="1:13" x14ac:dyDescent="0.3">
      <c r="A26" s="28"/>
      <c r="B26" s="28"/>
      <c r="C26"/>
      <c r="D26"/>
      <c r="E26"/>
      <c r="F26"/>
      <c r="G26"/>
      <c r="I26" s="29"/>
      <c r="J26" s="29"/>
      <c r="K26" s="29"/>
      <c r="L26" s="29"/>
    </row>
    <row r="27" spans="1:13" x14ac:dyDescent="0.3">
      <c r="A27" s="30"/>
      <c r="B27" s="30"/>
      <c r="C27" s="31"/>
      <c r="D27" s="31"/>
      <c r="E27" s="31"/>
      <c r="F27" s="31"/>
      <c r="G27" s="31"/>
      <c r="H27" s="31"/>
      <c r="I27" s="31"/>
      <c r="J27" s="31"/>
      <c r="K27" s="31"/>
    </row>
    <row r="28" spans="1:13" x14ac:dyDescent="0.3">
      <c r="A28" s="32"/>
      <c r="B28" s="32"/>
      <c r="C28"/>
      <c r="D28"/>
      <c r="E28"/>
      <c r="F28"/>
      <c r="G28"/>
      <c r="H28" s="33"/>
      <c r="I28" s="33"/>
      <c r="J28" s="33"/>
      <c r="K28" s="33"/>
    </row>
    <row r="29" spans="1:13" x14ac:dyDescent="0.3">
      <c r="A29" s="1" t="s">
        <v>34</v>
      </c>
    </row>
    <row r="31" spans="1:13" x14ac:dyDescent="0.3">
      <c r="A31" s="18" t="s">
        <v>35</v>
      </c>
      <c r="B31" s="18"/>
    </row>
    <row r="32" spans="1:13" s="34" customFormat="1" x14ac:dyDescent="0.3">
      <c r="A32" s="34" t="s">
        <v>36</v>
      </c>
      <c r="C32" s="35"/>
      <c r="D32" s="35"/>
      <c r="E32" s="35"/>
      <c r="F32" s="35"/>
      <c r="G32" s="35"/>
      <c r="H32" s="35"/>
      <c r="I32" s="35"/>
      <c r="J32" s="35"/>
      <c r="K32" s="35"/>
    </row>
    <row r="34" spans="1:11" s="38" customFormat="1" x14ac:dyDescent="0.3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7"/>
    </row>
    <row r="35" spans="1:11" s="38" customFormat="1" x14ac:dyDescent="0.3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7"/>
    </row>
  </sheetData>
  <mergeCells count="2">
    <mergeCell ref="A34:J34"/>
    <mergeCell ref="A35:J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Audra</dc:creator>
  <cp:lastModifiedBy>Audra Prokopavičienė</cp:lastModifiedBy>
  <dcterms:created xsi:type="dcterms:W3CDTF">2023-05-08T09:43:27Z</dcterms:created>
  <dcterms:modified xsi:type="dcterms:W3CDTF">2023-05-08T09:46:46Z</dcterms:modified>
</cp:coreProperties>
</file>