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ausis" sheetId="1" r:id="rId1"/>
  </sheets>
  <definedNames>
    <definedName name="_xlnm.Print_Area" localSheetId="0">'Sausis'!$A$1:$N$36</definedName>
  </definedNames>
  <calcPr fullCalcOnLoad="1"/>
</workbook>
</file>

<file path=xl/sharedStrings.xml><?xml version="1.0" encoding="utf-8"?>
<sst xmlns="http://schemas.openxmlformats.org/spreadsheetml/2006/main" count="55" uniqueCount="34">
  <si>
    <t>Pozicija</t>
  </si>
  <si>
    <t>Naujai pasirašytų sutarčių skaičius (vnt.)</t>
  </si>
  <si>
    <t>1.</t>
  </si>
  <si>
    <t>2.</t>
  </si>
  <si>
    <t>3.</t>
  </si>
  <si>
    <t>4.</t>
  </si>
  <si>
    <t xml:space="preserve">Lizingo portfelis (tūkst. Lt) </t>
  </si>
  <si>
    <t>Naujai pasirašytų sutarčių bendra suma (tūkst. Lt)</t>
  </si>
  <si>
    <t>Naujai pasirašytų sutarčių finansuojama suma (tūkst. Lt)</t>
  </si>
  <si>
    <t xml:space="preserve">t. sk. vartotojiškas lizingas (tūkst. Lt) </t>
  </si>
  <si>
    <t xml:space="preserve">t. sk. vartotojiškas lizingas (vnt.) </t>
  </si>
  <si>
    <t>t. sk. vartojimo kreditas prekių ir paslaugų finansavimui</t>
  </si>
  <si>
    <t>„Swedbank lizingas”</t>
  </si>
  <si>
    <t xml:space="preserve">„Swedbank" grupės įmonės Lietuvoje </t>
  </si>
  <si>
    <t>„Swedbank autoparko valdymas”</t>
  </si>
  <si>
    <t>,,Ūkio banko lizingas”</t>
  </si>
  <si>
    <t>„Danske lizingas“</t>
  </si>
  <si>
    <t>„SEB  lizingas“</t>
  </si>
  <si>
    <t>„Šiaulių banko lizingas“</t>
  </si>
  <si>
    <t>Iš viso</t>
  </si>
  <si>
    <t>Pagrindiniai lizingo bendrovių rinkos rodikliai</t>
  </si>
  <si>
    <t>LIETUVOS BANKŲ ASOCIACIJA</t>
  </si>
  <si>
    <t>Rinkos dalis pagal lizingo portfelį</t>
  </si>
  <si>
    <t>5.</t>
  </si>
  <si>
    <t xml:space="preserve"> Eil. Nr.</t>
  </si>
  <si>
    <t>Pokytis</t>
  </si>
  <si>
    <r>
      <t>,,DnB NORD lizingas</t>
    </r>
    <r>
      <rPr>
        <sz val="12"/>
        <color indexed="8"/>
        <rFont val="Times New Roman"/>
        <family val="1"/>
      </rPr>
      <t>“</t>
    </r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</si>
  <si>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</si>
  <si>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r>
      <t>,,SNORO lizingas</t>
    </r>
    <r>
      <rPr>
        <sz val="12"/>
        <color indexed="8"/>
        <rFont val="Times New Roman"/>
        <family val="1"/>
      </rPr>
      <t>“</t>
    </r>
  </si>
  <si>
    <t>Gruodis</t>
  </si>
  <si>
    <t>Sausis</t>
  </si>
  <si>
    <t>2011 m.Sausio mėn.</t>
  </si>
  <si>
    <t>,</t>
  </si>
  <si>
    <t>“Citadele faktoringas ir lizingas“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</si>
</sst>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0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9" fontId="1" fillId="0" borderId="0" xfId="0" applyNumberFormat="1" applyFont="1" applyAlignment="1">
      <alignment/>
    </xf>
    <xf numFmtId="10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0" fontId="10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0" xfId="42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9" fillId="0" borderId="10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75" zoomScaleNormal="75" zoomScalePageLayoutView="0" workbookViewId="0" topLeftCell="A1">
      <selection activeCell="D35" sqref="D35"/>
    </sheetView>
  </sheetViews>
  <sheetFormatPr defaultColWidth="9.140625" defaultRowHeight="12.75"/>
  <cols>
    <col min="1" max="1" width="7.7109375" style="4" customWidth="1"/>
    <col min="2" max="2" width="58.28125" style="4" customWidth="1"/>
    <col min="3" max="3" width="13.28125" style="4" customWidth="1"/>
    <col min="4" max="4" width="11.7109375" style="4" customWidth="1"/>
    <col min="5" max="5" width="12.00390625" style="4" customWidth="1"/>
    <col min="6" max="6" width="13.28125" style="4" customWidth="1"/>
    <col min="7" max="7" width="10.421875" style="4" customWidth="1"/>
    <col min="8" max="8" width="11.28125" style="4" customWidth="1"/>
    <col min="9" max="9" width="13.57421875" style="4" customWidth="1"/>
    <col min="10" max="10" width="14.00390625" style="43" customWidth="1"/>
    <col min="11" max="11" width="13.8515625" style="43" customWidth="1"/>
    <col min="12" max="12" width="10.8515625" style="4" customWidth="1"/>
    <col min="13" max="13" width="10.57421875" style="4" customWidth="1"/>
    <col min="14" max="14" width="12.57421875" style="4" customWidth="1"/>
    <col min="15" max="15" width="11.57421875" style="4" bestFit="1" customWidth="1"/>
    <col min="16" max="16384" width="9.140625" style="4" customWidth="1"/>
  </cols>
  <sheetData>
    <row r="1" spans="1:12" ht="17.25" customHeight="1">
      <c r="A1" s="61"/>
      <c r="B1" s="61"/>
      <c r="C1" s="61"/>
      <c r="L1" s="14"/>
    </row>
    <row r="2" spans="1:12" ht="15" customHeight="1">
      <c r="A2" s="3"/>
      <c r="B2" s="3" t="s">
        <v>21</v>
      </c>
      <c r="C2" s="3"/>
      <c r="L2" s="14"/>
    </row>
    <row r="3" spans="1:12" ht="15" customHeight="1">
      <c r="A3" s="3"/>
      <c r="B3" s="3"/>
      <c r="C3" s="3"/>
      <c r="L3" s="14"/>
    </row>
    <row r="4" spans="1:12" ht="15.75" customHeight="1">
      <c r="A4" s="5"/>
      <c r="B4" s="12" t="s">
        <v>20</v>
      </c>
      <c r="C4" s="5"/>
      <c r="L4" s="14"/>
    </row>
    <row r="5" spans="2:12" ht="15" customHeight="1">
      <c r="B5" s="8"/>
      <c r="L5" s="14"/>
    </row>
    <row r="6" spans="2:12" ht="15" customHeight="1">
      <c r="B6" s="15" t="s">
        <v>31</v>
      </c>
      <c r="L6" s="14"/>
    </row>
    <row r="7" spans="2:12" ht="15" customHeight="1">
      <c r="B7" s="10"/>
      <c r="C7" s="9"/>
      <c r="L7" s="14"/>
    </row>
    <row r="8" spans="1:12" ht="15" customHeight="1">
      <c r="A8" s="13" t="s">
        <v>24</v>
      </c>
      <c r="B8" s="13" t="s">
        <v>0</v>
      </c>
      <c r="C8" s="17" t="s">
        <v>29</v>
      </c>
      <c r="D8" s="17" t="s">
        <v>30</v>
      </c>
      <c r="E8" s="25" t="s">
        <v>25</v>
      </c>
      <c r="L8" s="14"/>
    </row>
    <row r="9" spans="1:12" ht="15" customHeight="1">
      <c r="A9" s="17" t="s">
        <v>2</v>
      </c>
      <c r="B9" s="16" t="s">
        <v>6</v>
      </c>
      <c r="C9" s="45">
        <v>6012324.207149999</v>
      </c>
      <c r="D9" s="45">
        <v>5906379</v>
      </c>
      <c r="E9" s="36">
        <f>(D9-C9)/C9</f>
        <v>-0.017621339684910312</v>
      </c>
      <c r="L9" s="14"/>
    </row>
    <row r="10" spans="1:12" ht="15" customHeight="1">
      <c r="A10" s="1"/>
      <c r="B10" s="11" t="s">
        <v>9</v>
      </c>
      <c r="C10" s="44">
        <v>115537.20671999999</v>
      </c>
      <c r="D10" s="44">
        <v>111144</v>
      </c>
      <c r="E10" s="48">
        <f>(D10-C10)/C10</f>
        <v>-0.03802417285928295</v>
      </c>
      <c r="L10" s="14"/>
    </row>
    <row r="11" spans="1:12" ht="15" customHeight="1">
      <c r="A11" s="1"/>
      <c r="B11" s="11" t="s">
        <v>11</v>
      </c>
      <c r="C11" s="44">
        <v>94596.38323</v>
      </c>
      <c r="D11" s="44">
        <v>95726</v>
      </c>
      <c r="E11" s="48">
        <f aca="true" t="shared" si="0" ref="E9:E19">(D11-C11)/C11</f>
        <v>0.011941437203296268</v>
      </c>
      <c r="L11" s="14"/>
    </row>
    <row r="12" spans="1:12" ht="15" customHeight="1">
      <c r="A12" s="17" t="s">
        <v>3</v>
      </c>
      <c r="B12" s="16" t="s">
        <v>1</v>
      </c>
      <c r="C12" s="45">
        <v>22846</v>
      </c>
      <c r="D12" s="45">
        <v>12804</v>
      </c>
      <c r="E12" s="36">
        <f t="shared" si="0"/>
        <v>-0.43955178149347807</v>
      </c>
      <c r="L12" s="14"/>
    </row>
    <row r="13" spans="1:12" ht="15" customHeight="1">
      <c r="A13" s="1"/>
      <c r="B13" s="11" t="s">
        <v>10</v>
      </c>
      <c r="C13" s="44">
        <v>21218</v>
      </c>
      <c r="D13" s="44">
        <v>11582</v>
      </c>
      <c r="E13" s="48">
        <f>(D13-C13)/C13</f>
        <v>-0.45414270902064285</v>
      </c>
      <c r="L13" s="14"/>
    </row>
    <row r="14" spans="1:12" ht="15" customHeight="1">
      <c r="A14" s="18" t="s">
        <v>4</v>
      </c>
      <c r="B14" s="16" t="s">
        <v>7</v>
      </c>
      <c r="C14" s="45">
        <v>164092.64736305602</v>
      </c>
      <c r="D14" s="45">
        <v>135997</v>
      </c>
      <c r="E14" s="36">
        <f t="shared" si="0"/>
        <v>-0.1712181978568133</v>
      </c>
      <c r="L14" s="14"/>
    </row>
    <row r="15" spans="1:12" ht="15" customHeight="1">
      <c r="A15" s="2"/>
      <c r="B15" s="11" t="s">
        <v>9</v>
      </c>
      <c r="C15" s="44">
        <v>13359.16797</v>
      </c>
      <c r="D15" s="44">
        <v>6230</v>
      </c>
      <c r="E15" s="48">
        <f t="shared" si="0"/>
        <v>-0.5336535917513432</v>
      </c>
      <c r="L15" s="14"/>
    </row>
    <row r="16" spans="1:12" ht="15" customHeight="1">
      <c r="A16" s="1"/>
      <c r="B16" s="11" t="s">
        <v>11</v>
      </c>
      <c r="C16" s="44">
        <v>16847.527860000002</v>
      </c>
      <c r="D16" s="44">
        <v>10487</v>
      </c>
      <c r="E16" s="48">
        <f>(D16-C16)/C16</f>
        <v>-0.3775347880623716</v>
      </c>
      <c r="L16" s="14"/>
    </row>
    <row r="17" spans="1:12" ht="15" customHeight="1">
      <c r="A17" s="18" t="s">
        <v>5</v>
      </c>
      <c r="B17" s="16" t="s">
        <v>8</v>
      </c>
      <c r="C17" s="45">
        <v>132264.36151591205</v>
      </c>
      <c r="D17" s="45">
        <v>110417</v>
      </c>
      <c r="E17" s="36">
        <f>(D17-C17)/C17</f>
        <v>-0.1651795031217363</v>
      </c>
      <c r="L17" s="14"/>
    </row>
    <row r="18" spans="1:12" ht="15" customHeight="1">
      <c r="A18" s="19"/>
      <c r="B18" s="20" t="s">
        <v>9</v>
      </c>
      <c r="C18" s="44">
        <v>11923.8047</v>
      </c>
      <c r="D18" s="44">
        <v>5577</v>
      </c>
      <c r="E18" s="48">
        <f>(D18-C18)/C18</f>
        <v>-0.5322801622203691</v>
      </c>
      <c r="L18" s="14"/>
    </row>
    <row r="19" spans="1:12" ht="18" customHeight="1">
      <c r="A19" s="2"/>
      <c r="B19" s="11" t="s">
        <v>11</v>
      </c>
      <c r="C19" s="44">
        <v>15982.35785</v>
      </c>
      <c r="D19" s="44">
        <v>10053</v>
      </c>
      <c r="E19" s="48">
        <f>(D19-C19)/C19</f>
        <v>-0.3709939362920722</v>
      </c>
      <c r="L19" s="14"/>
    </row>
    <row r="20" spans="1:12" ht="15" customHeight="1">
      <c r="A20" s="7"/>
      <c r="B20" s="21"/>
      <c r="C20" s="22"/>
      <c r="D20" s="23"/>
      <c r="E20" s="6"/>
      <c r="L20" s="14"/>
    </row>
    <row r="21" spans="2:12" ht="15" customHeight="1">
      <c r="B21" s="8"/>
      <c r="C21" s="9"/>
      <c r="L21" s="14"/>
    </row>
    <row r="22" spans="2:12" ht="11.25" customHeight="1">
      <c r="B22" s="7"/>
      <c r="C22" s="9"/>
      <c r="L22" s="14"/>
    </row>
    <row r="23" spans="2:12" ht="15" customHeight="1" hidden="1">
      <c r="B23" s="8"/>
      <c r="C23" s="9"/>
      <c r="L23" s="14"/>
    </row>
    <row r="24" spans="1:14" ht="85.5" customHeight="1">
      <c r="A24" s="26" t="s">
        <v>24</v>
      </c>
      <c r="B24" s="26" t="s">
        <v>0</v>
      </c>
      <c r="C24" s="37" t="s">
        <v>16</v>
      </c>
      <c r="D24" s="32" t="s">
        <v>26</v>
      </c>
      <c r="E24" s="38" t="s">
        <v>27</v>
      </c>
      <c r="F24" s="32" t="s">
        <v>33</v>
      </c>
      <c r="G24" s="32" t="s">
        <v>17</v>
      </c>
      <c r="H24" s="32" t="s">
        <v>28</v>
      </c>
      <c r="I24" s="32" t="s">
        <v>13</v>
      </c>
      <c r="J24" s="35" t="s">
        <v>12</v>
      </c>
      <c r="K24" s="42" t="s">
        <v>14</v>
      </c>
      <c r="L24" s="39" t="s">
        <v>18</v>
      </c>
      <c r="M24" s="32" t="s">
        <v>15</v>
      </c>
      <c r="N24" s="32" t="s">
        <v>19</v>
      </c>
    </row>
    <row r="25" spans="1:15" s="47" customFormat="1" ht="15.75">
      <c r="A25" s="25" t="s">
        <v>2</v>
      </c>
      <c r="B25" s="27" t="s">
        <v>6</v>
      </c>
      <c r="C25" s="49">
        <v>220684.142110001</v>
      </c>
      <c r="D25" s="50">
        <v>430516</v>
      </c>
      <c r="E25" s="51">
        <v>474685</v>
      </c>
      <c r="F25" s="60">
        <v>53362</v>
      </c>
      <c r="G25" s="51">
        <v>2018462</v>
      </c>
      <c r="H25" s="51">
        <v>231516</v>
      </c>
      <c r="I25" s="45">
        <f aca="true" t="shared" si="1" ref="I25:I35">+SUM(J25:K25)</f>
        <v>2074621.3799000005</v>
      </c>
      <c r="J25" s="58">
        <v>2002767.7436500005</v>
      </c>
      <c r="K25" s="58">
        <v>71853.63624999998</v>
      </c>
      <c r="L25" s="51">
        <v>121803</v>
      </c>
      <c r="M25" s="57">
        <v>280729.51</v>
      </c>
      <c r="N25" s="49">
        <f aca="true" t="shared" si="2" ref="N25:N35">M25+L25+I25+H25+G25+F25+E25+D25+C25</f>
        <v>5906379.032010002</v>
      </c>
      <c r="O25" s="46"/>
    </row>
    <row r="26" spans="1:15" ht="15.75">
      <c r="A26" s="31"/>
      <c r="B26" s="28" t="s">
        <v>9</v>
      </c>
      <c r="C26" s="52">
        <v>0</v>
      </c>
      <c r="D26" s="53">
        <v>0</v>
      </c>
      <c r="E26" s="53">
        <v>0</v>
      </c>
      <c r="F26" s="44">
        <v>0</v>
      </c>
      <c r="G26" s="53">
        <v>0</v>
      </c>
      <c r="H26" s="53">
        <v>65792</v>
      </c>
      <c r="I26" s="58">
        <f t="shared" si="1"/>
        <v>1373.96815</v>
      </c>
      <c r="J26" s="58">
        <v>1373.96815</v>
      </c>
      <c r="K26" s="58">
        <v>0</v>
      </c>
      <c r="L26" s="53">
        <v>14956</v>
      </c>
      <c r="M26" s="56">
        <v>29022.3136400003</v>
      </c>
      <c r="N26" s="52">
        <f t="shared" si="2"/>
        <v>111144.2817900003</v>
      </c>
      <c r="O26" s="46"/>
    </row>
    <row r="27" spans="1:15" ht="15.75">
      <c r="A27" s="31"/>
      <c r="B27" s="28" t="s">
        <v>11</v>
      </c>
      <c r="C27" s="52">
        <v>0</v>
      </c>
      <c r="D27" s="53">
        <v>0</v>
      </c>
      <c r="E27" s="53">
        <v>0</v>
      </c>
      <c r="F27" s="44">
        <v>0</v>
      </c>
      <c r="G27" s="53">
        <v>0</v>
      </c>
      <c r="H27" s="53">
        <v>30071</v>
      </c>
      <c r="I27" s="58">
        <f t="shared" si="1"/>
        <v>0</v>
      </c>
      <c r="J27" s="58">
        <v>0</v>
      </c>
      <c r="K27" s="58">
        <v>0</v>
      </c>
      <c r="L27" s="53">
        <v>11927</v>
      </c>
      <c r="M27" s="56">
        <v>53727.9221399998</v>
      </c>
      <c r="N27" s="52">
        <f t="shared" si="2"/>
        <v>95725.9221399998</v>
      </c>
      <c r="O27" s="46"/>
    </row>
    <row r="28" spans="1:15" s="47" customFormat="1" ht="15.75">
      <c r="A28" s="25" t="s">
        <v>3</v>
      </c>
      <c r="B28" s="27" t="s">
        <v>1</v>
      </c>
      <c r="C28" s="49">
        <v>38</v>
      </c>
      <c r="D28" s="51">
        <v>67</v>
      </c>
      <c r="E28" s="51">
        <v>532</v>
      </c>
      <c r="F28" s="45">
        <v>2</v>
      </c>
      <c r="G28" s="51">
        <v>140</v>
      </c>
      <c r="H28" s="51">
        <v>4979</v>
      </c>
      <c r="I28" s="59">
        <f t="shared" si="1"/>
        <v>324</v>
      </c>
      <c r="J28" s="58">
        <v>269</v>
      </c>
      <c r="K28" s="31">
        <v>55</v>
      </c>
      <c r="L28" s="51">
        <v>529</v>
      </c>
      <c r="M28" s="57">
        <v>6193</v>
      </c>
      <c r="N28" s="49">
        <f t="shared" si="2"/>
        <v>12804</v>
      </c>
      <c r="O28" s="46"/>
    </row>
    <row r="29" spans="1:15" ht="15.75">
      <c r="A29" s="31"/>
      <c r="B29" s="28" t="s">
        <v>10</v>
      </c>
      <c r="C29" s="52">
        <v>0</v>
      </c>
      <c r="D29" s="53">
        <v>0</v>
      </c>
      <c r="E29" s="53">
        <v>0</v>
      </c>
      <c r="F29" s="44">
        <v>0</v>
      </c>
      <c r="G29" s="53">
        <v>0</v>
      </c>
      <c r="H29" s="53">
        <v>4975</v>
      </c>
      <c r="I29" s="58">
        <f t="shared" si="1"/>
        <v>0</v>
      </c>
      <c r="J29" s="58">
        <v>0</v>
      </c>
      <c r="K29" s="31">
        <v>0</v>
      </c>
      <c r="L29" s="53">
        <v>446</v>
      </c>
      <c r="M29" s="56">
        <v>6161</v>
      </c>
      <c r="N29" s="52">
        <f t="shared" si="2"/>
        <v>11582</v>
      </c>
      <c r="O29" s="46"/>
    </row>
    <row r="30" spans="1:15" s="47" customFormat="1" ht="15.75">
      <c r="A30" s="33" t="s">
        <v>4</v>
      </c>
      <c r="B30" s="27" t="s">
        <v>7</v>
      </c>
      <c r="C30" s="49">
        <v>11839.448771504</v>
      </c>
      <c r="D30" s="49">
        <v>9334</v>
      </c>
      <c r="E30" s="51">
        <v>33762</v>
      </c>
      <c r="F30" s="45">
        <v>226</v>
      </c>
      <c r="G30" s="51">
        <v>24370</v>
      </c>
      <c r="H30" s="51">
        <v>7534</v>
      </c>
      <c r="I30" s="59">
        <f t="shared" si="1"/>
        <v>35497.50960999993</v>
      </c>
      <c r="J30" s="58">
        <v>32441.38612999993</v>
      </c>
      <c r="K30" s="58">
        <v>3056.12348</v>
      </c>
      <c r="L30" s="51">
        <v>2580</v>
      </c>
      <c r="M30" s="57">
        <v>10853.54265</v>
      </c>
      <c r="N30" s="49">
        <f t="shared" si="2"/>
        <v>135996.50103150393</v>
      </c>
      <c r="O30" s="46"/>
    </row>
    <row r="31" spans="1:15" ht="15.75">
      <c r="A31" s="34"/>
      <c r="B31" s="28" t="s">
        <v>9</v>
      </c>
      <c r="C31" s="52">
        <v>0</v>
      </c>
      <c r="D31" s="53">
        <v>0</v>
      </c>
      <c r="E31" s="53">
        <v>0</v>
      </c>
      <c r="F31" s="44">
        <v>0</v>
      </c>
      <c r="G31" s="53">
        <v>0</v>
      </c>
      <c r="H31" s="53">
        <v>3469</v>
      </c>
      <c r="I31" s="58">
        <f t="shared" si="1"/>
        <v>0</v>
      </c>
      <c r="J31" s="58">
        <v>0</v>
      </c>
      <c r="K31" s="58">
        <v>0</v>
      </c>
      <c r="L31" s="53">
        <v>870</v>
      </c>
      <c r="M31" s="56">
        <v>1890.82941</v>
      </c>
      <c r="N31" s="52">
        <f t="shared" si="2"/>
        <v>6229.82941</v>
      </c>
      <c r="O31" s="46"/>
    </row>
    <row r="32" spans="1:15" ht="15.75">
      <c r="A32" s="31"/>
      <c r="B32" s="28" t="s">
        <v>11</v>
      </c>
      <c r="C32" s="52">
        <v>0</v>
      </c>
      <c r="D32" s="53">
        <v>0</v>
      </c>
      <c r="E32" s="53">
        <v>0</v>
      </c>
      <c r="F32" s="44">
        <v>0</v>
      </c>
      <c r="G32" s="53">
        <v>0</v>
      </c>
      <c r="H32" s="53">
        <v>3908</v>
      </c>
      <c r="I32" s="58">
        <f t="shared" si="1"/>
        <v>0</v>
      </c>
      <c r="J32" s="58">
        <v>0</v>
      </c>
      <c r="K32" s="58">
        <v>0</v>
      </c>
      <c r="L32" s="53">
        <v>305</v>
      </c>
      <c r="M32" s="56">
        <v>6274.10539</v>
      </c>
      <c r="N32" s="52">
        <f t="shared" si="2"/>
        <v>10487.10539</v>
      </c>
      <c r="O32" s="46"/>
    </row>
    <row r="33" spans="1:15" s="47" customFormat="1" ht="15.75">
      <c r="A33" s="33" t="s">
        <v>5</v>
      </c>
      <c r="B33" s="27" t="s">
        <v>8</v>
      </c>
      <c r="C33" s="49">
        <v>10011.877280000002</v>
      </c>
      <c r="D33" s="51">
        <v>7196</v>
      </c>
      <c r="E33" s="51">
        <v>25939</v>
      </c>
      <c r="F33" s="45">
        <v>135</v>
      </c>
      <c r="G33" s="51">
        <v>19203</v>
      </c>
      <c r="H33" s="51">
        <v>6726</v>
      </c>
      <c r="I33" s="59">
        <f t="shared" si="1"/>
        <v>29211.533041709976</v>
      </c>
      <c r="J33" s="58">
        <v>26274.671939999975</v>
      </c>
      <c r="K33" s="58">
        <v>2936.861101710001</v>
      </c>
      <c r="L33" s="51">
        <v>1850</v>
      </c>
      <c r="M33" s="57">
        <v>10144.470720000001</v>
      </c>
      <c r="N33" s="49">
        <f t="shared" si="2"/>
        <v>110416.88104170997</v>
      </c>
      <c r="O33" s="46"/>
    </row>
    <row r="34" spans="1:15" ht="15.75">
      <c r="A34" s="34"/>
      <c r="B34" s="28" t="s">
        <v>9</v>
      </c>
      <c r="C34" s="52">
        <v>0</v>
      </c>
      <c r="D34" s="53">
        <v>0</v>
      </c>
      <c r="E34" s="53">
        <v>0</v>
      </c>
      <c r="F34" s="44">
        <v>0</v>
      </c>
      <c r="G34" s="53">
        <v>0</v>
      </c>
      <c r="H34" s="53">
        <v>3115</v>
      </c>
      <c r="I34" s="58">
        <f t="shared" si="1"/>
        <v>0</v>
      </c>
      <c r="J34" s="58">
        <v>0</v>
      </c>
      <c r="K34" s="58">
        <v>0</v>
      </c>
      <c r="L34" s="53">
        <v>787</v>
      </c>
      <c r="M34" s="56">
        <v>1675.31749</v>
      </c>
      <c r="N34" s="52">
        <f t="shared" si="2"/>
        <v>5577.317489999999</v>
      </c>
      <c r="O34" s="46"/>
    </row>
    <row r="35" spans="1:15" ht="15.75">
      <c r="A35" s="34"/>
      <c r="B35" s="28" t="s">
        <v>11</v>
      </c>
      <c r="C35" s="52">
        <v>0</v>
      </c>
      <c r="D35" s="53"/>
      <c r="E35" s="53">
        <v>0</v>
      </c>
      <c r="F35" s="44">
        <v>0</v>
      </c>
      <c r="G35" s="53">
        <v>0</v>
      </c>
      <c r="H35" s="53">
        <v>3518</v>
      </c>
      <c r="I35" s="58">
        <f t="shared" si="1"/>
        <v>0</v>
      </c>
      <c r="J35" s="58">
        <v>0</v>
      </c>
      <c r="K35" s="58">
        <v>0</v>
      </c>
      <c r="L35" s="53">
        <v>261</v>
      </c>
      <c r="M35" s="56">
        <v>6274.10539</v>
      </c>
      <c r="N35" s="52">
        <f t="shared" si="2"/>
        <v>10053.10539</v>
      </c>
      <c r="O35" s="46"/>
    </row>
    <row r="36" spans="1:15" s="47" customFormat="1" ht="19.5" customHeight="1">
      <c r="A36" s="35" t="s">
        <v>23</v>
      </c>
      <c r="B36" s="29" t="s">
        <v>22</v>
      </c>
      <c r="C36" s="54">
        <f aca="true" t="shared" si="3" ref="C36:I36">C25/$N$25</f>
        <v>0.03736369456040479</v>
      </c>
      <c r="D36" s="54">
        <f t="shared" si="3"/>
        <v>0.07289000547827879</v>
      </c>
      <c r="E36" s="54">
        <f t="shared" si="3"/>
        <v>0.0803681913110239</v>
      </c>
      <c r="F36" s="54">
        <f t="shared" si="3"/>
        <v>0.00903463860189148</v>
      </c>
      <c r="G36" s="54">
        <f t="shared" si="3"/>
        <v>0.3417427139472111</v>
      </c>
      <c r="H36" s="55">
        <f t="shared" si="3"/>
        <v>0.039197619852245194</v>
      </c>
      <c r="I36" s="54">
        <f t="shared" si="3"/>
        <v>0.35125097266133043</v>
      </c>
      <c r="J36" s="54"/>
      <c r="K36" s="54"/>
      <c r="L36" s="54">
        <f>L25/$N$25</f>
        <v>0.020622279630189796</v>
      </c>
      <c r="M36" s="54">
        <f>M25/$N$25</f>
        <v>0.04752988395742439</v>
      </c>
      <c r="N36" s="54">
        <f>N25/$N$25</f>
        <v>1</v>
      </c>
      <c r="O36" s="46"/>
    </row>
    <row r="37" spans="3:15" ht="18.75" customHeight="1">
      <c r="C37" s="30" t="s">
        <v>32</v>
      </c>
      <c r="D37" s="30"/>
      <c r="E37" s="30"/>
      <c r="F37" s="30"/>
      <c r="G37" s="30"/>
      <c r="H37" s="30"/>
      <c r="I37" s="30"/>
      <c r="J37" s="41"/>
      <c r="K37" s="41"/>
      <c r="L37" s="30"/>
      <c r="M37" s="30"/>
      <c r="O37" s="40"/>
    </row>
    <row r="38" ht="15.75">
      <c r="I38" s="24"/>
    </row>
    <row r="39" spans="5:9" ht="15.75">
      <c r="E39" s="30"/>
      <c r="I39" s="24"/>
    </row>
    <row r="40" ht="15.75">
      <c r="I40" s="24"/>
    </row>
    <row r="41" ht="15.75">
      <c r="I41" s="24"/>
    </row>
    <row r="42" ht="15.75">
      <c r="I42" s="24"/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8" r:id="rId1"/>
  <ignoredErrors>
    <ignoredError sqref="I28:I35 I25:I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 </cp:lastModifiedBy>
  <cp:lastPrinted>2009-12-22T08:01:58Z</cp:lastPrinted>
  <dcterms:created xsi:type="dcterms:W3CDTF">2003-01-06T10:32:42Z</dcterms:created>
  <dcterms:modified xsi:type="dcterms:W3CDTF">2011-03-14T14:33:16Z</dcterms:modified>
  <cp:category/>
  <cp:version/>
  <cp:contentType/>
  <cp:contentStatus/>
</cp:coreProperties>
</file>