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20_Statistika/IV ketv 2020/"/>
    </mc:Choice>
  </mc:AlternateContent>
  <xr:revisionPtr revIDLastSave="175" documentId="13_ncr:1_{A3B77022-BF95-4669-A634-604E6D68A791}" xr6:coauthVersionLast="47" xr6:coauthVersionMax="47" xr10:uidLastSave="{29C61B69-83EF-4980-BCBF-B8083B04D08C}"/>
  <bookViews>
    <workbookView xWindow="-110" yWindow="-110" windowWidth="19420" windowHeight="10420" activeTab="1" xr2:uid="{632059BA-9628-48B3-9AFB-D2352887FC6F}"/>
  </bookViews>
  <sheets>
    <sheet name="LT" sheetId="1" r:id="rId1"/>
    <sheet name="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6" i="2" l="1"/>
  <c r="O9" i="2"/>
  <c r="O23" i="2"/>
  <c r="N23" i="2"/>
  <c r="O22" i="2"/>
  <c r="N22" i="2"/>
  <c r="O21" i="2"/>
  <c r="N21" i="2"/>
  <c r="K16" i="2"/>
  <c r="O16" i="2" s="1"/>
  <c r="J16" i="2"/>
  <c r="O15" i="2"/>
  <c r="N15" i="2"/>
  <c r="O14" i="2"/>
  <c r="N14" i="2"/>
  <c r="O10" i="2"/>
  <c r="N10" i="2"/>
  <c r="N9" i="2"/>
  <c r="O8" i="2"/>
  <c r="N8" i="2"/>
  <c r="O7" i="2"/>
  <c r="N7" i="2"/>
  <c r="N20" i="1"/>
  <c r="N6" i="1"/>
  <c r="O22" i="1"/>
  <c r="N22" i="1"/>
  <c r="O21" i="1"/>
  <c r="N21" i="1"/>
  <c r="O20" i="1"/>
  <c r="J15" i="1"/>
  <c r="K15" i="1"/>
  <c r="N14" i="1"/>
  <c r="O14" i="1"/>
  <c r="O13" i="1"/>
  <c r="N13" i="1"/>
  <c r="N7" i="1"/>
  <c r="O7" i="1"/>
  <c r="N8" i="1"/>
  <c r="O8" i="1"/>
  <c r="N9" i="1"/>
  <c r="O9" i="1"/>
  <c r="O6" i="1"/>
  <c r="O15" i="1" l="1"/>
  <c r="N15" i="1"/>
</calcChain>
</file>

<file path=xl/sharedStrings.xml><?xml version="1.0" encoding="utf-8"?>
<sst xmlns="http://schemas.openxmlformats.org/spreadsheetml/2006/main" count="156" uniqueCount="47">
  <si>
    <t>AB Citadele bankas, grupės duomenys</t>
  </si>
  <si>
    <t>Luminor</t>
  </si>
  <si>
    <t>Lietuvos centrinė kredito unija</t>
  </si>
  <si>
    <t>AB SEB bankas, grupės duomenys</t>
  </si>
  <si>
    <t>Swedbank, AB grupės duomenys</t>
  </si>
  <si>
    <t>AB Šiaulių bankas, grupės duomenys</t>
  </si>
  <si>
    <t>Bankai</t>
  </si>
  <si>
    <t>Apyvarta, tūkst.EUR</t>
  </si>
  <si>
    <t>Iš viso</t>
  </si>
  <si>
    <t>Operacijos kortelėmis</t>
  </si>
  <si>
    <t>Transakcijų skaičius, tūkst.vnt.</t>
  </si>
  <si>
    <t>Grynųjų pinigų išėmimas ATM</t>
  </si>
  <si>
    <t>Grynųjų pinigų išėmimas per EKS</t>
  </si>
  <si>
    <t>2020 m. IV ketv.</t>
  </si>
  <si>
    <t>Mokėjimai</t>
  </si>
  <si>
    <t>Mokėjimai negrynaisiais pinigais iš viso:</t>
  </si>
  <si>
    <t xml:space="preserve">     - SEPA mokėjimai negrynaisiais pinigais</t>
  </si>
  <si>
    <r>
      <t xml:space="preserve">     - Mokėjimai kortelėmis:
</t>
    </r>
    <r>
      <rPr>
        <sz val="12"/>
        <rFont val="Calibri"/>
        <family val="2"/>
        <scheme val="minor"/>
      </rPr>
      <t xml:space="preserve">       (visi atsiskaitymai mokėjimo kortelėmis, ne tik per POS)</t>
    </r>
  </si>
  <si>
    <t>Mokėjimų ir operacijų kortelėmis statistika</t>
  </si>
  <si>
    <r>
      <t xml:space="preserve">                - </t>
    </r>
    <r>
      <rPr>
        <b/>
        <sz val="12"/>
        <rFont val="Calibri"/>
        <family val="2"/>
        <scheme val="minor"/>
      </rPr>
      <t>Atsiskaitymai el. komercijos portaluose:</t>
    </r>
    <r>
      <rPr>
        <sz val="12"/>
        <rFont val="Calibri"/>
        <family val="2"/>
        <scheme val="minor"/>
      </rPr>
      <t xml:space="preserve">
                 (atsiskaitymai banko išduota kortele internetu)</t>
    </r>
  </si>
  <si>
    <t>Kortelės tipas</t>
  </si>
  <si>
    <t>Debetinės, iš viso</t>
  </si>
  <si>
    <t>Kreditinės, iš viso</t>
  </si>
  <si>
    <t>Skaičius, vnt.</t>
  </si>
  <si>
    <t>Payments and card transactions</t>
  </si>
  <si>
    <t>IV 2020 (number - end of period)</t>
  </si>
  <si>
    <t>Payments</t>
  </si>
  <si>
    <t>Total non-cash payments:</t>
  </si>
  <si>
    <t xml:space="preserve">     - SEPA non-cash payments</t>
  </si>
  <si>
    <r>
      <t xml:space="preserve">     - Card payments:
</t>
    </r>
    <r>
      <rPr>
        <sz val="12"/>
        <rFont val="Calibri"/>
        <family val="2"/>
        <scheme val="minor"/>
      </rPr>
      <t xml:space="preserve">       (all payments by payment cards, not only via POS)</t>
    </r>
  </si>
  <si>
    <r>
      <t xml:space="preserve">                - </t>
    </r>
    <r>
      <rPr>
        <b/>
        <sz val="12"/>
        <rFont val="Calibri"/>
        <family val="2"/>
        <scheme val="minor"/>
      </rPr>
      <t>E-commerce payments:</t>
    </r>
    <r>
      <rPr>
        <sz val="12"/>
        <rFont val="Calibri"/>
        <family val="2"/>
        <scheme val="minor"/>
      </rPr>
      <t xml:space="preserve">
                 (payments with online card issued by the bank)</t>
    </r>
  </si>
  <si>
    <t>Transactions</t>
  </si>
  <si>
    <t>Cash with drawal in ATM's</t>
  </si>
  <si>
    <t>Cash with drawal in POS</t>
  </si>
  <si>
    <t>Total</t>
  </si>
  <si>
    <t>Card type</t>
  </si>
  <si>
    <t>Debit cards, total</t>
  </si>
  <si>
    <t>Credit cards, total</t>
  </si>
  <si>
    <t>Volume of transactions, thousand</t>
  </si>
  <si>
    <t>Value of transactions, thousand EUR</t>
  </si>
  <si>
    <t>Number</t>
  </si>
  <si>
    <t>AB Citadele bank, group data</t>
  </si>
  <si>
    <t>Lithuanian Central Credit Union</t>
  </si>
  <si>
    <t>AB SEB bank, group data</t>
  </si>
  <si>
    <t>Swedbank, AB group data</t>
  </si>
  <si>
    <t>Banks</t>
  </si>
  <si>
    <t>AB Šiaulių bankas, group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</si>
</sst>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86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9" fontId="6" fillId="0" borderId="0" applyFont="0" applyFill="0" applyBorder="0" applyAlignment="0" applyProtection="0"/>
  </cellStyleXfs>
  <cellXfs count="55">
    <xf numFmtId="0" fontId="0" fillId="0" borderId="0" xfId="0"/>
    <xf numFmtId="2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left" vertical="center"/>
    </xf>
    <xf numFmtId="3" fontId="1" fillId="3" borderId="1" xfId="0" applyNumberFormat="1" applyFont="1" applyFill="1" applyBorder="1" applyAlignment="1">
      <alignment horizontal="right" vertical="center"/>
    </xf>
    <xf numFmtId="3" fontId="2" fillId="3" borderId="0" xfId="0" applyNumberFormat="1" applyFont="1" applyFill="1" applyAlignment="1">
      <alignment horizontal="center"/>
    </xf>
    <xf numFmtId="3" fontId="1" fillId="2" borderId="1" xfId="0" applyNumberFormat="1" applyFont="1" applyFill="1" applyBorder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2" fontId="2" fillId="3" borderId="0" xfId="0" applyNumberFormat="1" applyFont="1" applyFill="1"/>
    <xf numFmtId="3" fontId="2" fillId="0" borderId="0" xfId="0" applyNumberFormat="1" applyFont="1" applyAlignment="1">
      <alignment horizontal="center"/>
    </xf>
    <xf numFmtId="3" fontId="2" fillId="0" borderId="1" xfId="0" applyNumberFormat="1" applyFont="1" applyBorder="1" applyAlignment="1">
      <alignment vertical="center"/>
    </xf>
    <xf numFmtId="3" fontId="2" fillId="0" borderId="0" xfId="0" applyNumberFormat="1" applyFont="1"/>
    <xf numFmtId="3" fontId="1" fillId="2" borderId="1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/>
    <xf numFmtId="0" fontId="5" fillId="3" borderId="0" xfId="0" applyFont="1" applyFill="1"/>
    <xf numFmtId="3" fontId="2" fillId="3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3" fontId="2" fillId="3" borderId="1" xfId="0" applyNumberFormat="1" applyFont="1" applyFill="1" applyBorder="1" applyAlignment="1">
      <alignment horizontal="right" vertical="center"/>
    </xf>
    <xf numFmtId="3" fontId="2" fillId="3" borderId="1" xfId="1" applyNumberFormat="1" applyFont="1" applyFill="1" applyBorder="1" applyAlignment="1">
      <alignment horizontal="right" vertical="center"/>
    </xf>
    <xf numFmtId="9" fontId="2" fillId="0" borderId="0" xfId="3" applyFont="1"/>
    <xf numFmtId="3" fontId="7" fillId="0" borderId="1" xfId="0" applyNumberFormat="1" applyFont="1" applyBorder="1"/>
    <xf numFmtId="3" fontId="8" fillId="0" borderId="1" xfId="0" applyNumberFormat="1" applyFont="1" applyBorder="1"/>
    <xf numFmtId="3" fontId="2" fillId="2" borderId="1" xfId="0" applyNumberFormat="1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left" vertical="center" wrapText="1"/>
    </xf>
    <xf numFmtId="3" fontId="2" fillId="0" borderId="0" xfId="0" applyNumberFormat="1" applyFont="1" applyFill="1"/>
    <xf numFmtId="0" fontId="9" fillId="2" borderId="1" xfId="0" applyFont="1" applyFill="1" applyBorder="1" applyAlignment="1">
      <alignment vertical="center"/>
    </xf>
    <xf numFmtId="3" fontId="10" fillId="2" borderId="1" xfId="0" applyNumberFormat="1" applyFont="1" applyFill="1" applyBorder="1" applyAlignment="1">
      <alignment horizontal="left" vertical="center"/>
    </xf>
    <xf numFmtId="3" fontId="9" fillId="2" borderId="1" xfId="0" applyNumberFormat="1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vertical="center" wrapText="1"/>
    </xf>
    <xf numFmtId="2" fontId="1" fillId="3" borderId="3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98600318-7FCC-4DF9-93EB-FA8E354A5A17}"/>
    <cellStyle name="Normal 3" xfId="2" xr:uid="{09B1E67B-67E6-44CA-9A91-8883CF53084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657DA-7A31-4BDB-BBCC-3F06C4A28E30}">
  <dimension ref="A1:AR26"/>
  <sheetViews>
    <sheetView zoomScale="55" zoomScaleNormal="55" workbookViewId="0">
      <pane xSplit="1" topLeftCell="B1" activePane="topRight" state="frozen"/>
      <selection pane="topRight" activeCell="G8" sqref="G8"/>
    </sheetView>
  </sheetViews>
  <sheetFormatPr defaultColWidth="26.1796875" defaultRowHeight="15.5" x14ac:dyDescent="0.35"/>
  <cols>
    <col min="1" max="1" width="67.90625" style="20" customWidth="1"/>
    <col min="2" max="2" width="30.6328125" style="4" customWidth="1"/>
    <col min="3" max="3" width="26.1796875" style="4" customWidth="1"/>
    <col min="4" max="11" width="26.1796875" style="1" customWidth="1"/>
    <col min="12" max="15" width="26.1796875" style="1"/>
    <col min="16" max="16384" width="26.1796875" style="2"/>
  </cols>
  <sheetData>
    <row r="1" spans="1:44" x14ac:dyDescent="0.35">
      <c r="A1" s="40" t="s">
        <v>18</v>
      </c>
      <c r="B1" s="40"/>
      <c r="C1" s="40"/>
    </row>
    <row r="2" spans="1:44" x14ac:dyDescent="0.35">
      <c r="A2" s="41" t="s">
        <v>13</v>
      </c>
      <c r="B2" s="41"/>
      <c r="C2" s="41"/>
    </row>
    <row r="3" spans="1:44" x14ac:dyDescent="0.35">
      <c r="A3" s="3"/>
    </row>
    <row r="4" spans="1:44" x14ac:dyDescent="0.35">
      <c r="A4" s="5"/>
      <c r="B4" s="42" t="s">
        <v>0</v>
      </c>
      <c r="C4" s="43"/>
      <c r="D4" s="42" t="s">
        <v>1</v>
      </c>
      <c r="E4" s="43"/>
      <c r="F4" s="42" t="s">
        <v>2</v>
      </c>
      <c r="G4" s="43"/>
      <c r="H4" s="48" t="s">
        <v>3</v>
      </c>
      <c r="I4" s="48"/>
      <c r="J4" s="50" t="s">
        <v>4</v>
      </c>
      <c r="K4" s="50"/>
      <c r="L4" s="48" t="s">
        <v>5</v>
      </c>
      <c r="M4" s="48"/>
      <c r="N4" s="48" t="s">
        <v>6</v>
      </c>
      <c r="O4" s="48"/>
    </row>
    <row r="5" spans="1:44" ht="31" x14ac:dyDescent="0.35">
      <c r="A5" s="6" t="s">
        <v>14</v>
      </c>
      <c r="B5" s="7" t="s">
        <v>10</v>
      </c>
      <c r="C5" s="7" t="s">
        <v>7</v>
      </c>
      <c r="D5" s="7" t="s">
        <v>10</v>
      </c>
      <c r="E5" s="7" t="s">
        <v>7</v>
      </c>
      <c r="F5" s="7" t="s">
        <v>10</v>
      </c>
      <c r="G5" s="7" t="s">
        <v>7</v>
      </c>
      <c r="H5" s="7" t="s">
        <v>10</v>
      </c>
      <c r="I5" s="7" t="s">
        <v>7</v>
      </c>
      <c r="J5" s="7" t="s">
        <v>10</v>
      </c>
      <c r="K5" s="7" t="s">
        <v>7</v>
      </c>
      <c r="L5" s="7" t="s">
        <v>10</v>
      </c>
      <c r="M5" s="7" t="s">
        <v>7</v>
      </c>
      <c r="N5" s="7" t="s">
        <v>10</v>
      </c>
      <c r="O5" s="7" t="s">
        <v>7</v>
      </c>
    </row>
    <row r="6" spans="1:44" s="10" customFormat="1" ht="25.5" customHeight="1" x14ac:dyDescent="0.35">
      <c r="A6" s="11" t="s">
        <v>15</v>
      </c>
      <c r="B6" s="28">
        <v>2417</v>
      </c>
      <c r="C6" s="28">
        <v>1492468</v>
      </c>
      <c r="D6" s="28">
        <v>20006</v>
      </c>
      <c r="E6" s="28">
        <v>12416432</v>
      </c>
      <c r="F6" s="28">
        <v>342</v>
      </c>
      <c r="G6" s="28">
        <v>267561</v>
      </c>
      <c r="H6" s="28">
        <v>43729</v>
      </c>
      <c r="I6" s="28">
        <v>35995459</v>
      </c>
      <c r="J6" s="26">
        <v>89060.14499999999</v>
      </c>
      <c r="K6" s="25">
        <v>21557612.93028</v>
      </c>
      <c r="L6" s="28">
        <v>5591</v>
      </c>
      <c r="M6" s="28">
        <v>5803702</v>
      </c>
      <c r="N6" s="25">
        <f>SUM(B6,D6,F6,H6,J6,L6)</f>
        <v>161145.14499999999</v>
      </c>
      <c r="O6" s="25">
        <f>SUM(C6,E6,G6,I6,K6,M6)</f>
        <v>77533234.93028</v>
      </c>
      <c r="P6" s="27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44" s="10" customFormat="1" ht="25.5" customHeight="1" x14ac:dyDescent="0.35">
      <c r="A7" s="8" t="s">
        <v>16</v>
      </c>
      <c r="B7" s="28">
        <v>2414</v>
      </c>
      <c r="C7" s="28">
        <v>1429990</v>
      </c>
      <c r="D7" s="28">
        <v>4866</v>
      </c>
      <c r="E7" s="28">
        <v>12058766</v>
      </c>
      <c r="F7" s="28">
        <v>200</v>
      </c>
      <c r="G7" s="28">
        <v>263902</v>
      </c>
      <c r="H7" s="28">
        <v>17132</v>
      </c>
      <c r="I7" s="28">
        <v>34639216</v>
      </c>
      <c r="J7" s="26">
        <v>30335</v>
      </c>
      <c r="K7" s="25">
        <v>20404361</v>
      </c>
      <c r="L7" s="28">
        <v>1179</v>
      </c>
      <c r="M7" s="28">
        <v>4377441</v>
      </c>
      <c r="N7" s="25">
        <f t="shared" ref="N7:N9" si="0">SUM(B7,D7,F7,H7,J7,L7)</f>
        <v>56126</v>
      </c>
      <c r="O7" s="25">
        <f t="shared" ref="O7:O9" si="1">SUM(C7,E7,G7,I7,K7,M7)</f>
        <v>73173676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</row>
    <row r="8" spans="1:44" s="10" customFormat="1" ht="31" x14ac:dyDescent="0.35">
      <c r="A8" s="31" t="s">
        <v>17</v>
      </c>
      <c r="B8" s="28">
        <v>1663</v>
      </c>
      <c r="C8" s="28">
        <v>43089</v>
      </c>
      <c r="D8" s="28">
        <v>14157</v>
      </c>
      <c r="E8" s="28">
        <v>315942</v>
      </c>
      <c r="F8" s="28">
        <v>142</v>
      </c>
      <c r="G8" s="28">
        <v>3659</v>
      </c>
      <c r="H8" s="28">
        <v>29486</v>
      </c>
      <c r="I8" s="28">
        <v>650880</v>
      </c>
      <c r="J8" s="26">
        <v>58725.144999999997</v>
      </c>
      <c r="K8" s="25">
        <v>1153251.93028</v>
      </c>
      <c r="L8" s="28">
        <v>3014</v>
      </c>
      <c r="M8" s="28">
        <v>65533</v>
      </c>
      <c r="N8" s="25">
        <f t="shared" si="0"/>
        <v>107187.14499999999</v>
      </c>
      <c r="O8" s="25">
        <f t="shared" si="1"/>
        <v>2232354.93028</v>
      </c>
      <c r="P8" s="27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s="10" customFormat="1" ht="31" x14ac:dyDescent="0.35">
      <c r="A9" s="30" t="s">
        <v>19</v>
      </c>
      <c r="B9" s="28">
        <v>1663</v>
      </c>
      <c r="C9" s="28">
        <v>43089</v>
      </c>
      <c r="D9" s="28">
        <v>1495</v>
      </c>
      <c r="E9" s="28">
        <v>58628</v>
      </c>
      <c r="F9" s="28">
        <v>6</v>
      </c>
      <c r="G9" s="28">
        <v>187</v>
      </c>
      <c r="H9" s="28">
        <v>3625</v>
      </c>
      <c r="I9" s="28">
        <v>172940</v>
      </c>
      <c r="J9" s="26">
        <v>7611.4449999999997</v>
      </c>
      <c r="K9" s="25">
        <v>205027</v>
      </c>
      <c r="L9" s="28">
        <v>248</v>
      </c>
      <c r="M9" s="28">
        <v>10911</v>
      </c>
      <c r="N9" s="25">
        <f t="shared" si="0"/>
        <v>14648.445</v>
      </c>
      <c r="O9" s="25">
        <f t="shared" si="1"/>
        <v>490782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4" s="14" customFormat="1" x14ac:dyDescent="0.35">
      <c r="A10" s="12"/>
      <c r="B10" s="23"/>
      <c r="C10" s="23"/>
      <c r="D10" s="23"/>
      <c r="E10" s="23"/>
      <c r="F10" s="23"/>
      <c r="G10" s="23"/>
      <c r="H10" s="23"/>
      <c r="I10" s="23"/>
      <c r="J10" s="24"/>
      <c r="K10" s="24"/>
      <c r="L10" s="23"/>
      <c r="M10" s="23"/>
      <c r="N10" s="13"/>
      <c r="O10" s="13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s="16" customFormat="1" x14ac:dyDescent="0.35">
      <c r="A11" s="15"/>
      <c r="B11" s="44" t="s">
        <v>0</v>
      </c>
      <c r="C11" s="45"/>
      <c r="D11" s="46" t="s">
        <v>1</v>
      </c>
      <c r="E11" s="47"/>
      <c r="F11" s="46" t="s">
        <v>2</v>
      </c>
      <c r="G11" s="47"/>
      <c r="H11" s="48" t="s">
        <v>3</v>
      </c>
      <c r="I11" s="48"/>
      <c r="J11" s="49" t="s">
        <v>4</v>
      </c>
      <c r="K11" s="49"/>
      <c r="L11" s="48" t="s">
        <v>5</v>
      </c>
      <c r="M11" s="48"/>
      <c r="N11" s="48" t="s">
        <v>6</v>
      </c>
      <c r="O11" s="48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</row>
    <row r="12" spans="1:44" s="16" customFormat="1" ht="31" x14ac:dyDescent="0.35">
      <c r="A12" s="17" t="s">
        <v>9</v>
      </c>
      <c r="B12" s="7" t="s">
        <v>10</v>
      </c>
      <c r="C12" s="7" t="s">
        <v>7</v>
      </c>
      <c r="D12" s="7" t="s">
        <v>10</v>
      </c>
      <c r="E12" s="7" t="s">
        <v>7</v>
      </c>
      <c r="F12" s="7" t="s">
        <v>10</v>
      </c>
      <c r="G12" s="7" t="s">
        <v>7</v>
      </c>
      <c r="H12" s="7" t="s">
        <v>10</v>
      </c>
      <c r="I12" s="7" t="s">
        <v>7</v>
      </c>
      <c r="J12" s="7" t="s">
        <v>10</v>
      </c>
      <c r="K12" s="7" t="s">
        <v>7</v>
      </c>
      <c r="L12" s="7" t="s">
        <v>10</v>
      </c>
      <c r="M12" s="7" t="s">
        <v>7</v>
      </c>
      <c r="N12" s="7" t="s">
        <v>10</v>
      </c>
      <c r="O12" s="7" t="s">
        <v>7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</row>
    <row r="13" spans="1:44" s="16" customFormat="1" x14ac:dyDescent="0.35">
      <c r="A13" s="18" t="s">
        <v>11</v>
      </c>
      <c r="B13" s="28">
        <v>136</v>
      </c>
      <c r="C13" s="28">
        <v>38957</v>
      </c>
      <c r="D13" s="28">
        <v>1539</v>
      </c>
      <c r="E13" s="28">
        <v>379402</v>
      </c>
      <c r="F13" s="28">
        <v>16</v>
      </c>
      <c r="G13" s="28">
        <v>3763</v>
      </c>
      <c r="H13" s="28">
        <v>2892</v>
      </c>
      <c r="I13" s="28">
        <v>557333</v>
      </c>
      <c r="J13" s="25">
        <v>6030.25</v>
      </c>
      <c r="K13" s="25">
        <v>1187212.27774</v>
      </c>
      <c r="L13" s="28">
        <v>501</v>
      </c>
      <c r="M13" s="28">
        <v>131622</v>
      </c>
      <c r="N13" s="25">
        <f>SUM(B13,D13,F13,H13,J13,L13)</f>
        <v>11114.25</v>
      </c>
      <c r="O13" s="25">
        <f>SUM(C13,E13,G13,I13,K13,M13)</f>
        <v>2298289.2777399998</v>
      </c>
    </row>
    <row r="14" spans="1:44" s="16" customFormat="1" x14ac:dyDescent="0.35">
      <c r="A14" s="18" t="s">
        <v>12</v>
      </c>
      <c r="B14" s="28">
        <v>5</v>
      </c>
      <c r="C14" s="28">
        <v>668</v>
      </c>
      <c r="D14" s="28">
        <v>116</v>
      </c>
      <c r="E14" s="28">
        <v>11819</v>
      </c>
      <c r="F14" s="28">
        <v>4</v>
      </c>
      <c r="G14" s="28">
        <v>419</v>
      </c>
      <c r="H14" s="28">
        <v>158</v>
      </c>
      <c r="I14" s="28">
        <v>15022</v>
      </c>
      <c r="J14" s="25">
        <v>454.23500000000001</v>
      </c>
      <c r="K14" s="25">
        <v>39427.831519999992</v>
      </c>
      <c r="L14" s="28">
        <v>43</v>
      </c>
      <c r="M14" s="28">
        <v>4051</v>
      </c>
      <c r="N14" s="25">
        <f t="shared" ref="N14:N15" si="2">SUM(B14,D14,F14,H14,J14,L14)</f>
        <v>780.23500000000001</v>
      </c>
      <c r="O14" s="25">
        <f t="shared" ref="O14:O15" si="3">SUM(C14,E14,G14,I14,K14,M14)</f>
        <v>71406.831519999992</v>
      </c>
    </row>
    <row r="15" spans="1:44" s="16" customFormat="1" x14ac:dyDescent="0.35">
      <c r="A15" s="17" t="s">
        <v>8</v>
      </c>
      <c r="B15" s="29">
        <v>1804</v>
      </c>
      <c r="C15" s="29">
        <v>82714</v>
      </c>
      <c r="D15" s="29">
        <v>15812</v>
      </c>
      <c r="E15" s="29">
        <v>707163</v>
      </c>
      <c r="F15" s="29">
        <v>162</v>
      </c>
      <c r="G15" s="29">
        <v>7840</v>
      </c>
      <c r="H15" s="29">
        <v>32536</v>
      </c>
      <c r="I15" s="29">
        <v>1223235</v>
      </c>
      <c r="J15" s="9">
        <f>SUM(J8,J13:J14)</f>
        <v>65209.63</v>
      </c>
      <c r="K15" s="9">
        <f>SUM(K8,K13:K14)</f>
        <v>2379892.0395399998</v>
      </c>
      <c r="L15" s="29">
        <v>3558</v>
      </c>
      <c r="M15" s="29">
        <v>201206</v>
      </c>
      <c r="N15" s="9">
        <f t="shared" si="2"/>
        <v>119081.63</v>
      </c>
      <c r="O15" s="9">
        <f t="shared" si="3"/>
        <v>4602050.0395400003</v>
      </c>
    </row>
    <row r="16" spans="1:44" s="16" customFormat="1" x14ac:dyDescent="0.35">
      <c r="A16" s="19"/>
      <c r="H16" s="32"/>
      <c r="I16" s="32"/>
      <c r="L16" s="32"/>
      <c r="M16" s="32"/>
    </row>
    <row r="17" spans="1:15" s="16" customFormat="1" x14ac:dyDescent="0.35">
      <c r="A17" s="19"/>
      <c r="H17" s="32"/>
      <c r="I17" s="32"/>
      <c r="L17" s="32"/>
      <c r="M17" s="32"/>
    </row>
    <row r="18" spans="1:15" s="16" customFormat="1" x14ac:dyDescent="0.35">
      <c r="A18" s="15"/>
      <c r="B18" s="44" t="s">
        <v>0</v>
      </c>
      <c r="C18" s="45"/>
      <c r="D18" s="46" t="s">
        <v>1</v>
      </c>
      <c r="E18" s="47"/>
      <c r="F18" s="46" t="s">
        <v>2</v>
      </c>
      <c r="G18" s="47"/>
      <c r="H18" s="48" t="s">
        <v>3</v>
      </c>
      <c r="I18" s="48"/>
      <c r="J18" s="49" t="s">
        <v>4</v>
      </c>
      <c r="K18" s="49"/>
      <c r="L18" s="48" t="s">
        <v>5</v>
      </c>
      <c r="M18" s="48"/>
      <c r="N18" s="48" t="s">
        <v>6</v>
      </c>
      <c r="O18" s="48"/>
    </row>
    <row r="19" spans="1:15" s="16" customFormat="1" x14ac:dyDescent="0.35">
      <c r="A19" s="33" t="s">
        <v>20</v>
      </c>
      <c r="B19" s="36" t="s">
        <v>23</v>
      </c>
      <c r="C19" s="37" t="s">
        <v>7</v>
      </c>
      <c r="D19" s="36" t="s">
        <v>23</v>
      </c>
      <c r="E19" s="37" t="s">
        <v>7</v>
      </c>
      <c r="F19" s="36" t="s">
        <v>23</v>
      </c>
      <c r="G19" s="37" t="s">
        <v>7</v>
      </c>
      <c r="H19" s="36" t="s">
        <v>23</v>
      </c>
      <c r="I19" s="37" t="s">
        <v>7</v>
      </c>
      <c r="J19" s="36" t="s">
        <v>23</v>
      </c>
      <c r="K19" s="37" t="s">
        <v>7</v>
      </c>
      <c r="L19" s="36" t="s">
        <v>23</v>
      </c>
      <c r="M19" s="37" t="s">
        <v>7</v>
      </c>
      <c r="N19" s="36" t="s">
        <v>23</v>
      </c>
      <c r="O19" s="37" t="s">
        <v>7</v>
      </c>
    </row>
    <row r="20" spans="1:15" s="16" customFormat="1" x14ac:dyDescent="0.35">
      <c r="A20" s="34" t="s">
        <v>21</v>
      </c>
      <c r="B20" s="28">
        <v>5022</v>
      </c>
      <c r="C20" s="28">
        <v>7703</v>
      </c>
      <c r="D20" s="28">
        <v>393367</v>
      </c>
      <c r="E20" s="28">
        <v>652876</v>
      </c>
      <c r="F20" s="28">
        <v>6887</v>
      </c>
      <c r="G20" s="28">
        <v>5857</v>
      </c>
      <c r="H20" s="28">
        <v>719143</v>
      </c>
      <c r="I20" s="28">
        <v>1173592</v>
      </c>
      <c r="J20" s="25">
        <v>1527536</v>
      </c>
      <c r="K20" s="25">
        <v>2292567.2496600002</v>
      </c>
      <c r="L20" s="28">
        <v>157707</v>
      </c>
      <c r="M20" s="28">
        <v>192379</v>
      </c>
      <c r="N20" s="25">
        <f>SUM(B20,D20,F20,H20,J20,L20)</f>
        <v>2809662</v>
      </c>
      <c r="O20" s="25">
        <f>SUM(C20,E20,G20,I20,K20,M20)</f>
        <v>4324974.2496600002</v>
      </c>
    </row>
    <row r="21" spans="1:15" s="16" customFormat="1" x14ac:dyDescent="0.35">
      <c r="A21" s="34" t="s">
        <v>22</v>
      </c>
      <c r="B21" s="28">
        <v>46589</v>
      </c>
      <c r="C21" s="28">
        <v>75011</v>
      </c>
      <c r="D21" s="28">
        <v>44059</v>
      </c>
      <c r="E21" s="28">
        <v>54287</v>
      </c>
      <c r="F21" s="28">
        <v>2244</v>
      </c>
      <c r="G21" s="28">
        <v>1983</v>
      </c>
      <c r="H21" s="28">
        <v>77698</v>
      </c>
      <c r="I21" s="28">
        <v>49643</v>
      </c>
      <c r="J21" s="25">
        <v>157140</v>
      </c>
      <c r="K21" s="25">
        <v>87324.627250000005</v>
      </c>
      <c r="L21" s="28">
        <v>16776</v>
      </c>
      <c r="M21" s="28">
        <v>8827</v>
      </c>
      <c r="N21" s="25">
        <f t="shared" ref="N21:N22" si="4">SUM(B21,D21,F21,H21,J21,L21)</f>
        <v>344506</v>
      </c>
      <c r="O21" s="25">
        <f t="shared" ref="O21:O22" si="5">SUM(C21,E21,G21,I21,K21,M21)</f>
        <v>277075.62725000002</v>
      </c>
    </row>
    <row r="22" spans="1:15" s="16" customFormat="1" x14ac:dyDescent="0.35">
      <c r="A22" s="35" t="s">
        <v>8</v>
      </c>
      <c r="B22" s="29">
        <v>51611</v>
      </c>
      <c r="C22" s="29">
        <v>82714</v>
      </c>
      <c r="D22" s="29">
        <v>437426</v>
      </c>
      <c r="E22" s="29">
        <v>707163</v>
      </c>
      <c r="F22" s="29">
        <v>9131</v>
      </c>
      <c r="G22" s="29">
        <v>7840</v>
      </c>
      <c r="H22" s="29">
        <v>796841</v>
      </c>
      <c r="I22" s="29">
        <v>1223235</v>
      </c>
      <c r="J22" s="9">
        <v>1684676</v>
      </c>
      <c r="K22" s="9">
        <v>2379891.8769100001</v>
      </c>
      <c r="L22" s="29">
        <v>174483</v>
      </c>
      <c r="M22" s="29">
        <v>201206</v>
      </c>
      <c r="N22" s="9">
        <f t="shared" si="4"/>
        <v>3154168</v>
      </c>
      <c r="O22" s="9">
        <f t="shared" si="5"/>
        <v>4602049.8769100001</v>
      </c>
    </row>
    <row r="23" spans="1:15" s="16" customFormat="1" x14ac:dyDescent="0.35">
      <c r="A23" s="19"/>
      <c r="H23" s="32"/>
      <c r="I23" s="32"/>
      <c r="L23" s="32"/>
      <c r="M23" s="32"/>
    </row>
    <row r="24" spans="1:15" s="16" customFormat="1" x14ac:dyDescent="0.35">
      <c r="A24" s="19"/>
      <c r="H24" s="32"/>
      <c r="I24" s="32"/>
      <c r="L24" s="32"/>
      <c r="M24" s="32"/>
    </row>
    <row r="26" spans="1:15" s="21" customFormat="1" ht="14.5" x14ac:dyDescent="0.35">
      <c r="B26" s="22"/>
      <c r="C26" s="22"/>
      <c r="D26" s="22"/>
      <c r="E26" s="22"/>
      <c r="F26" s="22"/>
      <c r="G26" s="22"/>
      <c r="H26" s="22"/>
      <c r="I26" s="22"/>
    </row>
  </sheetData>
  <mergeCells count="23">
    <mergeCell ref="L18:M18"/>
    <mergeCell ref="N18:O18"/>
    <mergeCell ref="B18:C18"/>
    <mergeCell ref="D18:E18"/>
    <mergeCell ref="F18:G18"/>
    <mergeCell ref="H18:I18"/>
    <mergeCell ref="J18:K18"/>
    <mergeCell ref="L11:M11"/>
    <mergeCell ref="N11:O11"/>
    <mergeCell ref="H4:I4"/>
    <mergeCell ref="J4:K4"/>
    <mergeCell ref="L4:M4"/>
    <mergeCell ref="N4:O4"/>
    <mergeCell ref="B11:C11"/>
    <mergeCell ref="D11:E11"/>
    <mergeCell ref="F11:G11"/>
    <mergeCell ref="H11:I11"/>
    <mergeCell ref="J11:K11"/>
    <mergeCell ref="A1:C1"/>
    <mergeCell ref="A2:C2"/>
    <mergeCell ref="B4:C4"/>
    <mergeCell ref="D4:E4"/>
    <mergeCell ref="F4:G4"/>
  </mergeCell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030A7-7D8B-4F75-8BF5-422088ABA326}">
  <dimension ref="A2:O27"/>
  <sheetViews>
    <sheetView tabSelected="1" zoomScale="70" zoomScaleNormal="70" workbookViewId="0">
      <selection activeCell="N17" sqref="N17"/>
    </sheetView>
  </sheetViews>
  <sheetFormatPr defaultRowHeight="14.5" x14ac:dyDescent="0.35"/>
  <cols>
    <col min="1" max="1" width="54.26953125" bestFit="1" customWidth="1"/>
    <col min="2" max="2" width="30.6328125" customWidth="1"/>
    <col min="3" max="11" width="26.1796875" customWidth="1"/>
    <col min="12" max="15" width="28.08984375" customWidth="1"/>
  </cols>
  <sheetData>
    <row r="2" spans="1:15" ht="15.5" x14ac:dyDescent="0.35">
      <c r="A2" s="38" t="s">
        <v>24</v>
      </c>
      <c r="B2" s="38"/>
      <c r="C2" s="3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5.5" x14ac:dyDescent="0.35">
      <c r="A3" s="38" t="s">
        <v>25</v>
      </c>
      <c r="B3" s="38"/>
      <c r="C3" s="38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5.5" x14ac:dyDescent="0.35">
      <c r="A4" s="39"/>
      <c r="B4" s="4"/>
      <c r="C4" s="4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5.5" x14ac:dyDescent="0.35">
      <c r="A5" s="5"/>
      <c r="B5" s="42" t="s">
        <v>41</v>
      </c>
      <c r="C5" s="43"/>
      <c r="D5" s="42" t="s">
        <v>1</v>
      </c>
      <c r="E5" s="43"/>
      <c r="F5" s="42" t="s">
        <v>42</v>
      </c>
      <c r="G5" s="43"/>
      <c r="H5" s="48" t="s">
        <v>43</v>
      </c>
      <c r="I5" s="48"/>
      <c r="J5" s="50" t="s">
        <v>44</v>
      </c>
      <c r="K5" s="50"/>
      <c r="L5" s="48" t="s">
        <v>46</v>
      </c>
      <c r="M5" s="48"/>
      <c r="N5" s="48" t="s">
        <v>45</v>
      </c>
      <c r="O5" s="48"/>
    </row>
    <row r="6" spans="1:15" ht="40.5" customHeight="1" x14ac:dyDescent="0.35">
      <c r="A6" s="51" t="s">
        <v>26</v>
      </c>
      <c r="B6" s="54" t="s">
        <v>38</v>
      </c>
      <c r="C6" s="54" t="s">
        <v>39</v>
      </c>
      <c r="D6" s="54" t="s">
        <v>38</v>
      </c>
      <c r="E6" s="54" t="s">
        <v>39</v>
      </c>
      <c r="F6" s="54" t="s">
        <v>38</v>
      </c>
      <c r="G6" s="54" t="s">
        <v>39</v>
      </c>
      <c r="H6" s="54" t="s">
        <v>38</v>
      </c>
      <c r="I6" s="54" t="s">
        <v>39</v>
      </c>
      <c r="J6" s="54" t="s">
        <v>38</v>
      </c>
      <c r="K6" s="54" t="s">
        <v>39</v>
      </c>
      <c r="L6" s="54" t="s">
        <v>38</v>
      </c>
      <c r="M6" s="54" t="s">
        <v>39</v>
      </c>
      <c r="N6" s="54" t="s">
        <v>38</v>
      </c>
      <c r="O6" s="54" t="s">
        <v>39</v>
      </c>
    </row>
    <row r="7" spans="1:15" ht="15.5" x14ac:dyDescent="0.35">
      <c r="A7" s="11" t="s">
        <v>27</v>
      </c>
      <c r="B7" s="28">
        <v>2417</v>
      </c>
      <c r="C7" s="28">
        <v>1492468</v>
      </c>
      <c r="D7" s="28">
        <v>20006</v>
      </c>
      <c r="E7" s="28">
        <v>12416432</v>
      </c>
      <c r="F7" s="28">
        <v>342</v>
      </c>
      <c r="G7" s="28">
        <v>267561</v>
      </c>
      <c r="H7" s="28">
        <v>43729</v>
      </c>
      <c r="I7" s="28">
        <v>35995459</v>
      </c>
      <c r="J7" s="26">
        <v>89060.14499999999</v>
      </c>
      <c r="K7" s="25">
        <v>21557612.93028</v>
      </c>
      <c r="L7" s="28">
        <v>5591</v>
      </c>
      <c r="M7" s="28">
        <v>5803702</v>
      </c>
      <c r="N7" s="25">
        <f>SUM(B7,D7,F7,H7,J7,L7)</f>
        <v>161145.14499999999</v>
      </c>
      <c r="O7" s="25">
        <f>SUM(C7,E7,G7,I7,K7,M7)</f>
        <v>77533234.93028</v>
      </c>
    </row>
    <row r="8" spans="1:15" ht="15.5" x14ac:dyDescent="0.35">
      <c r="A8" s="8" t="s">
        <v>28</v>
      </c>
      <c r="B8" s="28">
        <v>2414</v>
      </c>
      <c r="C8" s="28">
        <v>1429990</v>
      </c>
      <c r="D8" s="28">
        <v>4866</v>
      </c>
      <c r="E8" s="28">
        <v>12058766</v>
      </c>
      <c r="F8" s="28">
        <v>200</v>
      </c>
      <c r="G8" s="28">
        <v>263902</v>
      </c>
      <c r="H8" s="28">
        <v>17132</v>
      </c>
      <c r="I8" s="28">
        <v>34639216</v>
      </c>
      <c r="J8" s="26">
        <v>30335</v>
      </c>
      <c r="K8" s="25">
        <v>20404361</v>
      </c>
      <c r="L8" s="28">
        <v>1179</v>
      </c>
      <c r="M8" s="28">
        <v>4377441</v>
      </c>
      <c r="N8" s="25">
        <f t="shared" ref="N8:O10" si="0">SUM(B8,D8,F8,H8,J8,L8)</f>
        <v>56126</v>
      </c>
      <c r="O8" s="25">
        <f t="shared" si="0"/>
        <v>73173676</v>
      </c>
    </row>
    <row r="9" spans="1:15" ht="31" x14ac:dyDescent="0.35">
      <c r="A9" s="31" t="s">
        <v>29</v>
      </c>
      <c r="B9" s="28">
        <v>1663</v>
      </c>
      <c r="C9" s="28">
        <v>43089</v>
      </c>
      <c r="D9" s="28">
        <v>14157</v>
      </c>
      <c r="E9" s="28">
        <v>315942</v>
      </c>
      <c r="F9" s="28">
        <v>142</v>
      </c>
      <c r="G9" s="28">
        <v>3659</v>
      </c>
      <c r="H9" s="28">
        <v>29486</v>
      </c>
      <c r="I9" s="28">
        <v>650880</v>
      </c>
      <c r="J9" s="26">
        <v>58725.144999999997</v>
      </c>
      <c r="K9" s="25">
        <v>1153251.93028</v>
      </c>
      <c r="L9" s="28">
        <v>3014</v>
      </c>
      <c r="M9" s="28">
        <v>65533</v>
      </c>
      <c r="N9" s="25">
        <f t="shared" si="0"/>
        <v>107187.14499999999</v>
      </c>
      <c r="O9" s="25">
        <f>SUM(C9,E9,G9,I9,K9,M9)</f>
        <v>2232354.93028</v>
      </c>
    </row>
    <row r="10" spans="1:15" ht="31" x14ac:dyDescent="0.35">
      <c r="A10" s="30" t="s">
        <v>30</v>
      </c>
      <c r="B10" s="28">
        <v>1663</v>
      </c>
      <c r="C10" s="28">
        <v>43089</v>
      </c>
      <c r="D10" s="28">
        <v>1495</v>
      </c>
      <c r="E10" s="28">
        <v>58628</v>
      </c>
      <c r="F10" s="28">
        <v>6</v>
      </c>
      <c r="G10" s="28">
        <v>187</v>
      </c>
      <c r="H10" s="28">
        <v>3625</v>
      </c>
      <c r="I10" s="28">
        <v>172940</v>
      </c>
      <c r="J10" s="26">
        <v>7611.4449999999997</v>
      </c>
      <c r="K10" s="25">
        <v>205027</v>
      </c>
      <c r="L10" s="28">
        <v>248</v>
      </c>
      <c r="M10" s="28">
        <v>10911</v>
      </c>
      <c r="N10" s="25">
        <f t="shared" si="0"/>
        <v>14648.445</v>
      </c>
      <c r="O10" s="25">
        <f t="shared" si="0"/>
        <v>490782</v>
      </c>
    </row>
    <row r="11" spans="1:15" ht="15.5" x14ac:dyDescent="0.35">
      <c r="A11" s="12"/>
      <c r="B11" s="23"/>
      <c r="C11" s="23"/>
      <c r="D11" s="23"/>
      <c r="E11" s="23"/>
      <c r="F11" s="23"/>
      <c r="G11" s="23"/>
      <c r="H11" s="23"/>
      <c r="I11" s="23"/>
      <c r="J11" s="24"/>
      <c r="K11" s="24"/>
      <c r="L11" s="23"/>
      <c r="M11" s="23"/>
      <c r="N11" s="13"/>
      <c r="O11" s="13"/>
    </row>
    <row r="12" spans="1:15" ht="15.5" customHeight="1" x14ac:dyDescent="0.35">
      <c r="A12" s="15"/>
      <c r="B12" s="42" t="s">
        <v>41</v>
      </c>
      <c r="C12" s="43"/>
      <c r="D12" s="46" t="s">
        <v>1</v>
      </c>
      <c r="E12" s="47"/>
      <c r="F12" s="42" t="s">
        <v>42</v>
      </c>
      <c r="G12" s="43"/>
      <c r="H12" s="48" t="s">
        <v>43</v>
      </c>
      <c r="I12" s="48"/>
      <c r="J12" s="50" t="s">
        <v>44</v>
      </c>
      <c r="K12" s="50"/>
      <c r="L12" s="48" t="s">
        <v>46</v>
      </c>
      <c r="M12" s="48"/>
      <c r="N12" s="48" t="s">
        <v>45</v>
      </c>
      <c r="O12" s="48"/>
    </row>
    <row r="13" spans="1:15" ht="42.5" customHeight="1" x14ac:dyDescent="0.35">
      <c r="A13" s="51" t="s">
        <v>31</v>
      </c>
      <c r="B13" s="54" t="s">
        <v>38</v>
      </c>
      <c r="C13" s="54" t="s">
        <v>39</v>
      </c>
      <c r="D13" s="54" t="s">
        <v>38</v>
      </c>
      <c r="E13" s="54" t="s">
        <v>39</v>
      </c>
      <c r="F13" s="54" t="s">
        <v>38</v>
      </c>
      <c r="G13" s="54" t="s">
        <v>39</v>
      </c>
      <c r="H13" s="54" t="s">
        <v>38</v>
      </c>
      <c r="I13" s="54" t="s">
        <v>39</v>
      </c>
      <c r="J13" s="54" t="s">
        <v>38</v>
      </c>
      <c r="K13" s="54" t="s">
        <v>39</v>
      </c>
      <c r="L13" s="54" t="s">
        <v>38</v>
      </c>
      <c r="M13" s="54" t="s">
        <v>39</v>
      </c>
      <c r="N13" s="54" t="s">
        <v>38</v>
      </c>
      <c r="O13" s="54" t="s">
        <v>39</v>
      </c>
    </row>
    <row r="14" spans="1:15" ht="15.5" x14ac:dyDescent="0.35">
      <c r="A14" s="52" t="s">
        <v>32</v>
      </c>
      <c r="B14" s="28">
        <v>136</v>
      </c>
      <c r="C14" s="28">
        <v>38957</v>
      </c>
      <c r="D14" s="28">
        <v>1539</v>
      </c>
      <c r="E14" s="28">
        <v>379402</v>
      </c>
      <c r="F14" s="28">
        <v>16</v>
      </c>
      <c r="G14" s="28">
        <v>3763</v>
      </c>
      <c r="H14" s="28">
        <v>2892</v>
      </c>
      <c r="I14" s="28">
        <v>557333</v>
      </c>
      <c r="J14" s="25">
        <v>6030.25</v>
      </c>
      <c r="K14" s="25">
        <v>1187212.27774</v>
      </c>
      <c r="L14" s="28">
        <v>501</v>
      </c>
      <c r="M14" s="28">
        <v>131622</v>
      </c>
      <c r="N14" s="25">
        <f>SUM(B14,D14,F14,H14,J14,L14)</f>
        <v>11114.25</v>
      </c>
      <c r="O14" s="25">
        <f>SUM(C14,E14,G14,I14,K14,M14)</f>
        <v>2298289.2777399998</v>
      </c>
    </row>
    <row r="15" spans="1:15" ht="15.5" x14ac:dyDescent="0.35">
      <c r="A15" s="52" t="s">
        <v>33</v>
      </c>
      <c r="B15" s="28">
        <v>5</v>
      </c>
      <c r="C15" s="28">
        <v>668</v>
      </c>
      <c r="D15" s="28">
        <v>116</v>
      </c>
      <c r="E15" s="28">
        <v>11819</v>
      </c>
      <c r="F15" s="28">
        <v>4</v>
      </c>
      <c r="G15" s="28">
        <v>419</v>
      </c>
      <c r="H15" s="28">
        <v>158</v>
      </c>
      <c r="I15" s="28">
        <v>15022</v>
      </c>
      <c r="J15" s="25">
        <v>454.23500000000001</v>
      </c>
      <c r="K15" s="25">
        <v>39427.831519999992</v>
      </c>
      <c r="L15" s="28">
        <v>43</v>
      </c>
      <c r="M15" s="28">
        <v>4051</v>
      </c>
      <c r="N15" s="25">
        <f t="shared" ref="N15:O16" si="1">SUM(B15,D15,F15,H15,J15,L15)</f>
        <v>780.23500000000001</v>
      </c>
      <c r="O15" s="25">
        <f t="shared" si="1"/>
        <v>71406.831519999992</v>
      </c>
    </row>
    <row r="16" spans="1:15" ht="15.5" x14ac:dyDescent="0.35">
      <c r="A16" s="51" t="s">
        <v>34</v>
      </c>
      <c r="B16" s="29">
        <v>1804</v>
      </c>
      <c r="C16" s="29">
        <v>82714</v>
      </c>
      <c r="D16" s="29">
        <v>15812</v>
      </c>
      <c r="E16" s="29">
        <v>707163</v>
      </c>
      <c r="F16" s="29">
        <v>162</v>
      </c>
      <c r="G16" s="29">
        <v>7840</v>
      </c>
      <c r="H16" s="29">
        <v>32536</v>
      </c>
      <c r="I16" s="29">
        <v>1223235</v>
      </c>
      <c r="J16" s="9">
        <f>SUM(J9,J14:J15)</f>
        <v>65209.63</v>
      </c>
      <c r="K16" s="9">
        <f>SUM(K9,K14:K15)</f>
        <v>2379892.0395399998</v>
      </c>
      <c r="L16" s="29">
        <v>3558</v>
      </c>
      <c r="M16" s="29">
        <v>201206</v>
      </c>
      <c r="N16" s="9">
        <f>SUM(B16,D16,F16,H16,J16,L16)</f>
        <v>119081.63</v>
      </c>
      <c r="O16" s="9">
        <f t="shared" si="1"/>
        <v>4602050.0395400003</v>
      </c>
    </row>
    <row r="17" spans="1:15" ht="15.5" x14ac:dyDescent="0.35">
      <c r="A17" s="19"/>
      <c r="B17" s="16"/>
      <c r="C17" s="16"/>
      <c r="D17" s="16"/>
      <c r="E17" s="16"/>
      <c r="F17" s="16"/>
      <c r="G17" s="16"/>
      <c r="H17" s="32"/>
      <c r="I17" s="32"/>
      <c r="J17" s="16"/>
      <c r="K17" s="16"/>
      <c r="L17" s="32"/>
      <c r="M17" s="32"/>
      <c r="N17" s="16"/>
      <c r="O17" s="16"/>
    </row>
    <row r="18" spans="1:15" ht="15.5" x14ac:dyDescent="0.35">
      <c r="A18" s="19"/>
      <c r="B18" s="16"/>
      <c r="C18" s="16"/>
      <c r="D18" s="16"/>
      <c r="E18" s="16"/>
      <c r="F18" s="16"/>
      <c r="G18" s="16"/>
      <c r="H18" s="32"/>
      <c r="I18" s="32"/>
      <c r="J18" s="16"/>
      <c r="K18" s="16"/>
      <c r="L18" s="32"/>
      <c r="M18" s="32"/>
      <c r="N18" s="16"/>
      <c r="O18" s="16"/>
    </row>
    <row r="19" spans="1:15" ht="15.5" customHeight="1" x14ac:dyDescent="0.35">
      <c r="A19" s="15"/>
      <c r="B19" s="42" t="s">
        <v>41</v>
      </c>
      <c r="C19" s="43"/>
      <c r="D19" s="46" t="s">
        <v>1</v>
      </c>
      <c r="E19" s="47"/>
      <c r="F19" s="42" t="s">
        <v>42</v>
      </c>
      <c r="G19" s="43"/>
      <c r="H19" s="48" t="s">
        <v>43</v>
      </c>
      <c r="I19" s="48"/>
      <c r="J19" s="50" t="s">
        <v>44</v>
      </c>
      <c r="K19" s="50"/>
      <c r="L19" s="48" t="s">
        <v>46</v>
      </c>
      <c r="M19" s="48"/>
      <c r="N19" s="48" t="s">
        <v>45</v>
      </c>
      <c r="O19" s="48"/>
    </row>
    <row r="20" spans="1:15" ht="41" customHeight="1" x14ac:dyDescent="0.35">
      <c r="A20" s="51" t="s">
        <v>35</v>
      </c>
      <c r="B20" s="54" t="s">
        <v>40</v>
      </c>
      <c r="C20" s="54" t="s">
        <v>39</v>
      </c>
      <c r="D20" s="54" t="s">
        <v>40</v>
      </c>
      <c r="E20" s="54" t="s">
        <v>39</v>
      </c>
      <c r="F20" s="54" t="s">
        <v>40</v>
      </c>
      <c r="G20" s="54" t="s">
        <v>39</v>
      </c>
      <c r="H20" s="54" t="s">
        <v>40</v>
      </c>
      <c r="I20" s="54" t="s">
        <v>39</v>
      </c>
      <c r="J20" s="54" t="s">
        <v>40</v>
      </c>
      <c r="K20" s="54" t="s">
        <v>39</v>
      </c>
      <c r="L20" s="54" t="s">
        <v>40</v>
      </c>
      <c r="M20" s="54" t="s">
        <v>39</v>
      </c>
      <c r="N20" s="54" t="s">
        <v>40</v>
      </c>
      <c r="O20" s="54" t="s">
        <v>39</v>
      </c>
    </row>
    <row r="21" spans="1:15" ht="15.5" x14ac:dyDescent="0.35">
      <c r="A21" s="53" t="s">
        <v>36</v>
      </c>
      <c r="B21" s="28">
        <v>5022</v>
      </c>
      <c r="C21" s="28">
        <v>7703</v>
      </c>
      <c r="D21" s="28">
        <v>393367</v>
      </c>
      <c r="E21" s="28">
        <v>652876</v>
      </c>
      <c r="F21" s="28">
        <v>6887</v>
      </c>
      <c r="G21" s="28">
        <v>5857</v>
      </c>
      <c r="H21" s="28">
        <v>719143</v>
      </c>
      <c r="I21" s="28">
        <v>1173592</v>
      </c>
      <c r="J21" s="25">
        <v>1527536</v>
      </c>
      <c r="K21" s="25">
        <v>2292567.2496600002</v>
      </c>
      <c r="L21" s="28">
        <v>157707</v>
      </c>
      <c r="M21" s="28">
        <v>192379</v>
      </c>
      <c r="N21" s="25">
        <f>SUM(B21,D21,F21,H21,J21,L21)</f>
        <v>2809662</v>
      </c>
      <c r="O21" s="25">
        <f>SUM(C21,E21,G21,I21,K21,M21)</f>
        <v>4324974.2496600002</v>
      </c>
    </row>
    <row r="22" spans="1:15" ht="15.5" x14ac:dyDescent="0.35">
      <c r="A22" s="53" t="s">
        <v>37</v>
      </c>
      <c r="B22" s="28">
        <v>46589</v>
      </c>
      <c r="C22" s="28">
        <v>75011</v>
      </c>
      <c r="D22" s="28">
        <v>44059</v>
      </c>
      <c r="E22" s="28">
        <v>54287</v>
      </c>
      <c r="F22" s="28">
        <v>2244</v>
      </c>
      <c r="G22" s="28">
        <v>1983</v>
      </c>
      <c r="H22" s="28">
        <v>77698</v>
      </c>
      <c r="I22" s="28">
        <v>49643</v>
      </c>
      <c r="J22" s="25">
        <v>157140</v>
      </c>
      <c r="K22" s="25">
        <v>87324.627250000005</v>
      </c>
      <c r="L22" s="28">
        <v>16776</v>
      </c>
      <c r="M22" s="28">
        <v>8827</v>
      </c>
      <c r="N22" s="25">
        <f t="shared" ref="N22:O23" si="2">SUM(B22,D22,F22,H22,J22,L22)</f>
        <v>344506</v>
      </c>
      <c r="O22" s="25">
        <f t="shared" si="2"/>
        <v>277075.62725000002</v>
      </c>
    </row>
    <row r="23" spans="1:15" ht="15.5" x14ac:dyDescent="0.35">
      <c r="A23" s="51" t="s">
        <v>34</v>
      </c>
      <c r="B23" s="29">
        <v>51611</v>
      </c>
      <c r="C23" s="29">
        <v>82714</v>
      </c>
      <c r="D23" s="29">
        <v>437426</v>
      </c>
      <c r="E23" s="29">
        <v>707163</v>
      </c>
      <c r="F23" s="29">
        <v>9131</v>
      </c>
      <c r="G23" s="29">
        <v>7840</v>
      </c>
      <c r="H23" s="29">
        <v>796841</v>
      </c>
      <c r="I23" s="29">
        <v>1223235</v>
      </c>
      <c r="J23" s="9">
        <v>1684676</v>
      </c>
      <c r="K23" s="9">
        <v>2379891.8769100001</v>
      </c>
      <c r="L23" s="29">
        <v>174483</v>
      </c>
      <c r="M23" s="29">
        <v>201206</v>
      </c>
      <c r="N23" s="9">
        <f t="shared" si="2"/>
        <v>3154168</v>
      </c>
      <c r="O23" s="9">
        <f t="shared" si="2"/>
        <v>4602049.8769100001</v>
      </c>
    </row>
    <row r="24" spans="1:15" ht="15.5" x14ac:dyDescent="0.35">
      <c r="A24" s="19"/>
      <c r="B24" s="16"/>
      <c r="C24" s="16"/>
      <c r="D24" s="16"/>
      <c r="E24" s="16"/>
      <c r="F24" s="16"/>
      <c r="G24" s="16"/>
      <c r="H24" s="32"/>
      <c r="I24" s="32"/>
      <c r="J24" s="16"/>
      <c r="K24" s="16"/>
      <c r="L24" s="32"/>
      <c r="M24" s="32"/>
      <c r="N24" s="16"/>
      <c r="O24" s="16"/>
    </row>
    <row r="25" spans="1:15" ht="15.5" x14ac:dyDescent="0.35">
      <c r="A25" s="19"/>
      <c r="B25" s="16"/>
      <c r="C25" s="16"/>
      <c r="D25" s="16"/>
      <c r="E25" s="16"/>
      <c r="F25" s="16"/>
      <c r="G25" s="16"/>
      <c r="H25" s="32"/>
      <c r="I25" s="32"/>
      <c r="J25" s="16"/>
      <c r="K25" s="16"/>
      <c r="L25" s="32"/>
      <c r="M25" s="32"/>
      <c r="N25" s="16"/>
      <c r="O25" s="16"/>
    </row>
    <row r="26" spans="1:15" ht="15.5" x14ac:dyDescent="0.35">
      <c r="A26" s="20"/>
      <c r="B26" s="4"/>
      <c r="C26" s="4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x14ac:dyDescent="0.35">
      <c r="A27" s="21"/>
      <c r="B27" s="22"/>
      <c r="C27" s="22"/>
      <c r="D27" s="22"/>
      <c r="E27" s="22"/>
      <c r="F27" s="22"/>
      <c r="G27" s="22"/>
      <c r="H27" s="22"/>
      <c r="I27" s="22"/>
      <c r="J27" s="21"/>
      <c r="K27" s="21"/>
      <c r="L27" s="21"/>
      <c r="M27" s="21"/>
      <c r="N27" s="21"/>
      <c r="O27" s="21"/>
    </row>
  </sheetData>
  <mergeCells count="21">
    <mergeCell ref="N19:O19"/>
    <mergeCell ref="B19:C19"/>
    <mergeCell ref="D19:E19"/>
    <mergeCell ref="F19:G19"/>
    <mergeCell ref="H19:I19"/>
    <mergeCell ref="J19:K19"/>
    <mergeCell ref="L19:M19"/>
    <mergeCell ref="J5:K5"/>
    <mergeCell ref="L5:M5"/>
    <mergeCell ref="N5:O5"/>
    <mergeCell ref="B12:C12"/>
    <mergeCell ref="D12:E12"/>
    <mergeCell ref="F12:G12"/>
    <mergeCell ref="H12:I12"/>
    <mergeCell ref="J12:K12"/>
    <mergeCell ref="L12:M12"/>
    <mergeCell ref="N12:O12"/>
    <mergeCell ref="B5:C5"/>
    <mergeCell ref="D5:E5"/>
    <mergeCell ref="F5:G5"/>
    <mergeCell ref="H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LT</vt:lpstr>
      <vt:lpstr>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</dc:creator>
  <cp:lastModifiedBy>Valeriya Kuznetsova</cp:lastModifiedBy>
  <dcterms:created xsi:type="dcterms:W3CDTF">2019-06-05T12:59:37Z</dcterms:created>
  <dcterms:modified xsi:type="dcterms:W3CDTF">2022-01-04T08:06:24Z</dcterms:modified>
</cp:coreProperties>
</file>