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IV ketv 2020/"/>
    </mc:Choice>
  </mc:AlternateContent>
  <xr:revisionPtr revIDLastSave="299" documentId="8_{47DFBDC1-3D26-4F2D-A46F-18B1DB2C4A93}" xr6:coauthVersionLast="47" xr6:coauthVersionMax="47" xr10:uidLastSave="{97DFD402-1B5E-4E59-95E2-3CB767840867}"/>
  <bookViews>
    <workbookView xWindow="-110" yWindow="-110" windowWidth="19420" windowHeight="10420" activeTab="1" xr2:uid="{9EA2515C-25FA-41FC-A2D0-3D84B1BC4FD0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D19" i="2"/>
  <c r="C19" i="2"/>
  <c r="B19" i="2"/>
  <c r="K19" i="2"/>
  <c r="D17" i="2"/>
  <c r="K17" i="2"/>
  <c r="K15" i="2"/>
  <c r="K13" i="2"/>
  <c r="K11" i="2"/>
  <c r="K9" i="2"/>
  <c r="K7" i="2"/>
  <c r="K19" i="1"/>
  <c r="K9" i="1"/>
  <c r="K11" i="1"/>
  <c r="K13" i="1"/>
  <c r="K15" i="1"/>
  <c r="K17" i="1"/>
  <c r="K7" i="1"/>
  <c r="E19" i="1"/>
  <c r="F19" i="1"/>
  <c r="G19" i="1"/>
  <c r="H19" i="1"/>
  <c r="I19" i="1"/>
  <c r="J19" i="1"/>
  <c r="B19" i="1"/>
  <c r="C19" i="1"/>
  <c r="D19" i="1"/>
  <c r="D17" i="1"/>
</calcChain>
</file>

<file path=xl/sharedStrings.xml><?xml version="1.0" encoding="utf-8"?>
<sst xmlns="http://schemas.openxmlformats.org/spreadsheetml/2006/main" count="42" uniqueCount="40">
  <si>
    <t>Lizingo ir faktoringo portfelio ataskaita</t>
  </si>
  <si>
    <t>Ataskaitinio laikotarpio pabaigai</t>
  </si>
  <si>
    <t>(tūkst. Eur)</t>
  </si>
  <si>
    <t xml:space="preserve">Luminor </t>
  </si>
  <si>
    <t>Citadele faktoringas ir lizingas</t>
  </si>
  <si>
    <t>SEB  bankas</t>
  </si>
  <si>
    <t xml:space="preserve">Swedbank grupės įmonės Lietuvoje </t>
  </si>
  <si>
    <t>UAB "SB lizingas"</t>
  </si>
  <si>
    <t>Šiaulių banko lizingas</t>
  </si>
  <si>
    <t>UniCredit Leasing Lietuvos filialas</t>
  </si>
  <si>
    <t>Medicinos bankas lizingas</t>
  </si>
  <si>
    <t>Iš viso</t>
  </si>
  <si>
    <t>Lizingo portfelis</t>
  </si>
  <si>
    <t>Užsienio lizingo portfelis (CB)</t>
  </si>
  <si>
    <t>Lizingo portfelis iš viso:</t>
  </si>
  <si>
    <t>Faktoringo portfelis</t>
  </si>
  <si>
    <t>Užsienio faktoringo portfelis</t>
  </si>
  <si>
    <t>Faktoringo portfelis iš viso:</t>
  </si>
  <si>
    <t>Finansinis portfelis iš viso:</t>
  </si>
  <si>
    <t xml:space="preserve">2020 m. IV ketv. </t>
  </si>
  <si>
    <t>Leasing and factoring portfolio statistics</t>
  </si>
  <si>
    <t>2020 4Q</t>
  </si>
  <si>
    <t>At the end of the reporting period</t>
  </si>
  <si>
    <t>(thousands EUR)</t>
  </si>
  <si>
    <t>Leasing portfolio</t>
  </si>
  <si>
    <t>Foreign leasing portfolio</t>
  </si>
  <si>
    <t>Total leasing portfolio:</t>
  </si>
  <si>
    <t>Factoring portfolio</t>
  </si>
  <si>
    <t>Foreign factoring portfolio</t>
  </si>
  <si>
    <t>Total factoring portfolio:</t>
  </si>
  <si>
    <t>Total financial portfolio:</t>
  </si>
  <si>
    <t>Total</t>
  </si>
  <si>
    <t>Citadele factoring and leasing</t>
  </si>
  <si>
    <t>SEB bank</t>
  </si>
  <si>
    <t>Medicinos bankas leasing</t>
  </si>
  <si>
    <t>UniCredit Leasing Lithuanian branch</t>
  </si>
  <si>
    <t>Šiaulių banko leasing</t>
  </si>
  <si>
    <t>Swedbank Group companies in Lithuania</t>
  </si>
  <si>
    <t>OP Corporate Bank plc Lithuanian branch</t>
  </si>
  <si>
    <t>OP Corporate Bank plc Lietuvos filialas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</si>
</sst>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0"/>
      <name val="CenturyOldStyleLT"/>
      <charset val="186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  <charset val="18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0" fontId="2" fillId="0" borderId="1" xfId="0" applyFont="1" applyBorder="1"/>
    <xf numFmtId="3" fontId="10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14" fontId="3" fillId="0" borderId="0" xfId="0" applyNumberFormat="1" applyFont="1" applyAlignment="1" applyProtection="1">
      <alignment horizontal="center"/>
      <protection locked="0"/>
    </xf>
    <xf numFmtId="3" fontId="12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/>
    <xf numFmtId="3" fontId="14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12" fillId="0" borderId="2" xfId="0" applyNumberFormat="1" applyFont="1" applyBorder="1" applyProtection="1">
      <protection locked="0"/>
    </xf>
    <xf numFmtId="3" fontId="14" fillId="0" borderId="0" xfId="0" applyNumberFormat="1" applyFont="1"/>
    <xf numFmtId="3" fontId="15" fillId="0" borderId="1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12" fillId="0" borderId="1" xfId="1" applyNumberFormat="1" applyFont="1" applyBorder="1" applyProtection="1">
      <protection locked="0"/>
    </xf>
    <xf numFmtId="3" fontId="12" fillId="0" borderId="2" xfId="1" applyNumberFormat="1" applyFont="1" applyBorder="1" applyProtection="1">
      <protection locked="0"/>
    </xf>
    <xf numFmtId="0" fontId="16" fillId="0" borderId="0" xfId="0" applyFont="1"/>
    <xf numFmtId="0" fontId="12" fillId="0" borderId="0" xfId="0" applyFont="1" applyAlignment="1">
      <alignment vertical="top"/>
    </xf>
    <xf numFmtId="14" fontId="17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10" fillId="0" borderId="1" xfId="0" applyFont="1" applyBorder="1"/>
    <xf numFmtId="0" fontId="12" fillId="0" borderId="1" xfId="0" applyFont="1" applyBorder="1"/>
  </cellXfs>
  <cellStyles count="2">
    <cellStyle name="Normal" xfId="0" builtinId="0"/>
    <cellStyle name="Normal_SEB L 2011 03m 2B 2" xfId="1" xr:uid="{61EDC927-5C18-44C5-9FE9-5EF3433C6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B0D88-715B-43DB-9D95-FB501BB5629D}">
  <dimension ref="A1:L36"/>
  <sheetViews>
    <sheetView zoomScale="70" zoomScaleNormal="70" workbookViewId="0">
      <selection activeCell="E7" sqref="E7"/>
    </sheetView>
  </sheetViews>
  <sheetFormatPr defaultColWidth="9.26953125" defaultRowHeight="15.5"/>
  <cols>
    <col min="1" max="1" width="32.1796875" style="2" customWidth="1"/>
    <col min="2" max="2" width="14.26953125" style="2" customWidth="1"/>
    <col min="3" max="3" width="15.7265625" style="2" customWidth="1"/>
    <col min="4" max="4" width="13.81640625" style="2" customWidth="1"/>
    <col min="5" max="5" width="20.453125" style="2" customWidth="1"/>
    <col min="6" max="6" width="20.90625" style="2" customWidth="1"/>
    <col min="7" max="13" width="15.7265625" style="2" customWidth="1"/>
    <col min="14" max="14" width="13.81640625" style="2" customWidth="1"/>
    <col min="15" max="15" width="10.1796875" style="2" bestFit="1" customWidth="1"/>
    <col min="16" max="16384" width="9.26953125" style="2"/>
  </cols>
  <sheetData>
    <row r="1" spans="1:11" ht="17.5">
      <c r="A1" s="1" t="s">
        <v>0</v>
      </c>
    </row>
    <row r="2" spans="1:11">
      <c r="A2" s="3"/>
    </row>
    <row r="3" spans="1:11">
      <c r="A3" s="23" t="s">
        <v>19</v>
      </c>
    </row>
    <row r="4" spans="1:11" s="5" customFormat="1">
      <c r="A4" s="4" t="s">
        <v>1</v>
      </c>
      <c r="B4" s="4"/>
      <c r="K4" s="6" t="s">
        <v>2</v>
      </c>
    </row>
    <row r="5" spans="1:11">
      <c r="A5" s="7"/>
    </row>
    <row r="6" spans="1:11" ht="45">
      <c r="A6" s="8"/>
      <c r="B6" s="10" t="s">
        <v>3</v>
      </c>
      <c r="C6" s="9" t="s">
        <v>4</v>
      </c>
      <c r="D6" s="9" t="s">
        <v>5</v>
      </c>
      <c r="E6" s="9" t="s">
        <v>39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11" t="s">
        <v>11</v>
      </c>
    </row>
    <row r="7" spans="1:11">
      <c r="A7" s="12" t="s">
        <v>12</v>
      </c>
      <c r="B7" s="26">
        <v>458419</v>
      </c>
      <c r="C7" s="26">
        <v>89156</v>
      </c>
      <c r="D7" s="26">
        <v>736285</v>
      </c>
      <c r="E7" s="26">
        <v>402240</v>
      </c>
      <c r="F7" s="28">
        <v>502425.52100000187</v>
      </c>
      <c r="G7" s="31">
        <v>46560.025329999698</v>
      </c>
      <c r="H7" s="26">
        <v>159943</v>
      </c>
      <c r="I7" s="31">
        <v>394412</v>
      </c>
      <c r="J7" s="26">
        <v>13530</v>
      </c>
      <c r="K7" s="14">
        <f>SUM(B7:J7)</f>
        <v>2802970.5463300017</v>
      </c>
    </row>
    <row r="8" spans="1:11">
      <c r="A8" s="16"/>
      <c r="B8" s="26"/>
      <c r="C8" s="17"/>
      <c r="D8" s="25"/>
      <c r="E8" s="25"/>
      <c r="F8" s="24"/>
      <c r="G8" s="33"/>
      <c r="H8" s="24"/>
      <c r="I8" s="33"/>
      <c r="J8" s="24"/>
      <c r="K8" s="14"/>
    </row>
    <row r="9" spans="1:11">
      <c r="A9" s="12" t="s">
        <v>13</v>
      </c>
      <c r="B9" s="26">
        <v>0</v>
      </c>
      <c r="C9" s="24">
        <v>0</v>
      </c>
      <c r="D9" s="27">
        <v>5440</v>
      </c>
      <c r="E9" s="27">
        <v>0</v>
      </c>
      <c r="F9" s="27">
        <v>0</v>
      </c>
      <c r="G9" s="27">
        <v>0</v>
      </c>
      <c r="H9" s="24">
        <v>0</v>
      </c>
      <c r="I9" s="34">
        <v>0</v>
      </c>
      <c r="J9" s="17">
        <v>0</v>
      </c>
      <c r="K9" s="14">
        <f t="shared" ref="K9:K17" si="0">SUM(B9:J9)</f>
        <v>5440</v>
      </c>
    </row>
    <row r="10" spans="1:11">
      <c r="A10" s="16"/>
      <c r="B10" s="26"/>
      <c r="C10" s="17"/>
      <c r="D10" s="25"/>
      <c r="E10" s="25"/>
      <c r="F10" s="24"/>
      <c r="G10" s="33"/>
      <c r="H10" s="24"/>
      <c r="I10" s="33"/>
      <c r="J10" s="24"/>
      <c r="K10" s="14"/>
    </row>
    <row r="11" spans="1:11">
      <c r="A11" s="12" t="s">
        <v>14</v>
      </c>
      <c r="B11" s="26">
        <v>458419</v>
      </c>
      <c r="C11" s="26">
        <v>89156</v>
      </c>
      <c r="D11" s="27">
        <v>741725</v>
      </c>
      <c r="E11" s="27">
        <v>402240</v>
      </c>
      <c r="F11" s="28">
        <v>502425.52100000187</v>
      </c>
      <c r="G11" s="31">
        <v>46560.025329999698</v>
      </c>
      <c r="H11" s="26">
        <v>159943</v>
      </c>
      <c r="I11" s="31">
        <v>394412</v>
      </c>
      <c r="J11" s="26">
        <v>13530</v>
      </c>
      <c r="K11" s="14">
        <f t="shared" si="0"/>
        <v>2808410.5463300017</v>
      </c>
    </row>
    <row r="12" spans="1:11">
      <c r="A12" s="16"/>
      <c r="B12" s="26"/>
      <c r="C12" s="17"/>
      <c r="D12" s="17"/>
      <c r="E12" s="17"/>
      <c r="F12" s="24"/>
      <c r="G12" s="33"/>
      <c r="H12" s="24"/>
      <c r="I12" s="33"/>
      <c r="J12" s="24"/>
      <c r="K12" s="14"/>
    </row>
    <row r="13" spans="1:11">
      <c r="A13" s="12" t="s">
        <v>15</v>
      </c>
      <c r="B13" s="26">
        <v>64715</v>
      </c>
      <c r="C13" s="26">
        <v>8331</v>
      </c>
      <c r="D13" s="37">
        <v>0</v>
      </c>
      <c r="E13" s="38">
        <v>0</v>
      </c>
      <c r="F13" s="30">
        <v>73984.219030000007</v>
      </c>
      <c r="G13" s="33">
        <v>0</v>
      </c>
      <c r="H13" s="26">
        <v>4614</v>
      </c>
      <c r="I13" s="34">
        <v>0</v>
      </c>
      <c r="J13" s="26">
        <v>648</v>
      </c>
      <c r="K13" s="14">
        <f t="shared" si="0"/>
        <v>152292.21903000001</v>
      </c>
    </row>
    <row r="14" spans="1:11">
      <c r="A14" s="16"/>
      <c r="B14" s="26"/>
      <c r="C14" s="17"/>
      <c r="D14" s="25"/>
      <c r="E14" s="25"/>
      <c r="F14" s="24"/>
      <c r="G14" s="33"/>
      <c r="H14" s="24"/>
      <c r="I14" s="33"/>
      <c r="J14" s="24"/>
      <c r="K14" s="14"/>
    </row>
    <row r="15" spans="1:11">
      <c r="A15" s="12" t="s">
        <v>16</v>
      </c>
      <c r="B15" s="26">
        <v>0</v>
      </c>
      <c r="C15" s="24">
        <v>0</v>
      </c>
      <c r="D15" s="37">
        <v>0</v>
      </c>
      <c r="E15" s="38">
        <v>0</v>
      </c>
      <c r="F15" s="30">
        <v>62112.326959999999</v>
      </c>
      <c r="G15" s="33">
        <v>0</v>
      </c>
      <c r="H15" s="26">
        <v>5960</v>
      </c>
      <c r="I15" s="35">
        <v>0</v>
      </c>
      <c r="J15" s="26">
        <v>0</v>
      </c>
      <c r="K15" s="14">
        <f t="shared" si="0"/>
        <v>68072.326960000006</v>
      </c>
    </row>
    <row r="16" spans="1:11">
      <c r="A16" s="16"/>
      <c r="B16" s="26"/>
      <c r="C16" s="17"/>
      <c r="D16" s="25"/>
      <c r="E16" s="25"/>
      <c r="F16" s="24"/>
      <c r="G16" s="33"/>
      <c r="H16" s="32"/>
      <c r="I16" s="36"/>
      <c r="J16" s="24"/>
      <c r="K16" s="14"/>
    </row>
    <row r="17" spans="1:12">
      <c r="A17" s="12" t="s">
        <v>17</v>
      </c>
      <c r="B17" s="26">
        <v>64715</v>
      </c>
      <c r="C17" s="26">
        <v>8331</v>
      </c>
      <c r="D17" s="26">
        <f>SUM(D13,D15)</f>
        <v>0</v>
      </c>
      <c r="E17" s="26">
        <v>0</v>
      </c>
      <c r="F17" s="29">
        <v>136096.54599000001</v>
      </c>
      <c r="G17" s="33">
        <v>0</v>
      </c>
      <c r="H17" s="26">
        <v>10574</v>
      </c>
      <c r="I17" s="35">
        <v>0</v>
      </c>
      <c r="J17" s="26">
        <v>648</v>
      </c>
      <c r="K17" s="14">
        <f t="shared" si="0"/>
        <v>220364.54599000001</v>
      </c>
    </row>
    <row r="18" spans="1:12">
      <c r="A18" s="12"/>
      <c r="B18" s="14"/>
      <c r="C18" s="17"/>
      <c r="D18" s="18"/>
      <c r="E18" s="18"/>
      <c r="F18" s="24"/>
      <c r="G18" s="35"/>
      <c r="H18" s="32"/>
      <c r="I18" s="14"/>
      <c r="J18" s="14"/>
      <c r="K18" s="14"/>
    </row>
    <row r="19" spans="1:12">
      <c r="A19" s="12" t="s">
        <v>18</v>
      </c>
      <c r="B19" s="13">
        <f t="shared" ref="B19:C19" si="1">SUM(B11,B17)</f>
        <v>523134</v>
      </c>
      <c r="C19" s="13">
        <f t="shared" si="1"/>
        <v>97487</v>
      </c>
      <c r="D19" s="13">
        <f>SUM(D11,D17)</f>
        <v>741725</v>
      </c>
      <c r="E19" s="13">
        <f t="shared" ref="E19:J19" si="2">SUM(E11,E17)</f>
        <v>402240</v>
      </c>
      <c r="F19" s="13">
        <f t="shared" si="2"/>
        <v>638522.06699000183</v>
      </c>
      <c r="G19" s="13">
        <f t="shared" si="2"/>
        <v>46560.025329999698</v>
      </c>
      <c r="H19" s="13">
        <f t="shared" si="2"/>
        <v>170517</v>
      </c>
      <c r="I19" s="13">
        <f t="shared" si="2"/>
        <v>394412</v>
      </c>
      <c r="J19" s="13">
        <f t="shared" si="2"/>
        <v>14178</v>
      </c>
      <c r="K19" s="14">
        <f>SUM(B19:J19)</f>
        <v>3028775.0923200017</v>
      </c>
      <c r="L19" s="15"/>
    </row>
    <row r="20" spans="1:12">
      <c r="B20" s="19"/>
      <c r="C20" s="19"/>
      <c r="D20" s="19"/>
      <c r="E20" s="19"/>
      <c r="F20" s="20"/>
      <c r="G20" s="20"/>
      <c r="H20" s="20"/>
      <c r="I20" s="20"/>
      <c r="K20" s="20"/>
    </row>
    <row r="22" spans="1:12">
      <c r="A22" s="21"/>
      <c r="F22" s="15"/>
    </row>
    <row r="23" spans="1:12">
      <c r="A23" s="22"/>
    </row>
    <row r="24" spans="1:12">
      <c r="A24" s="22"/>
      <c r="D24" s="15"/>
      <c r="E24" s="15"/>
    </row>
    <row r="25" spans="1:12">
      <c r="A25" s="22"/>
    </row>
    <row r="28" spans="1:12">
      <c r="D28" s="15"/>
      <c r="E28" s="15"/>
    </row>
    <row r="30" spans="1:12">
      <c r="D30" s="15"/>
      <c r="E30" s="15"/>
    </row>
    <row r="32" spans="1:12">
      <c r="D32" s="15"/>
      <c r="E32" s="15"/>
    </row>
    <row r="34" spans="4:5">
      <c r="D34" s="15"/>
      <c r="E34" s="15"/>
    </row>
    <row r="36" spans="4:5">
      <c r="D36" s="15"/>
      <c r="E36" s="15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F4CE-0D2C-497D-9F5C-E74035131D55}">
  <dimension ref="A1:K19"/>
  <sheetViews>
    <sheetView tabSelected="1" zoomScale="70" zoomScaleNormal="70" workbookViewId="0">
      <selection activeCell="E6" sqref="E6"/>
    </sheetView>
  </sheetViews>
  <sheetFormatPr defaultRowHeight="14.5"/>
  <cols>
    <col min="1" max="1" width="32.1796875" customWidth="1"/>
    <col min="2" max="2" width="14.26953125" customWidth="1"/>
    <col min="3" max="3" width="15.7265625" customWidth="1"/>
    <col min="4" max="4" width="13.81640625" customWidth="1"/>
    <col min="5" max="5" width="18.6328125" customWidth="1"/>
    <col min="6" max="6" width="20.90625" customWidth="1"/>
    <col min="7" max="8" width="15.7265625" customWidth="1"/>
    <col min="9" max="9" width="18.7265625" customWidth="1"/>
    <col min="10" max="11" width="15.7265625" customWidth="1"/>
  </cols>
  <sheetData>
    <row r="1" spans="1:11" ht="17.5">
      <c r="A1" s="39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5">
      <c r="A2" s="40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5">
      <c r="A3" s="41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5">
      <c r="A4" s="42" t="s">
        <v>22</v>
      </c>
      <c r="B4" s="4"/>
      <c r="C4" s="5"/>
      <c r="D4" s="5"/>
      <c r="E4" s="5"/>
      <c r="F4" s="5"/>
      <c r="G4" s="5"/>
      <c r="H4" s="5"/>
      <c r="I4" s="5"/>
      <c r="J4" s="5"/>
      <c r="K4" s="43" t="s">
        <v>23</v>
      </c>
    </row>
    <row r="5" spans="1:11" ht="15.5">
      <c r="A5" s="7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45">
      <c r="A6" s="8"/>
      <c r="B6" s="10" t="s">
        <v>3</v>
      </c>
      <c r="C6" s="9" t="s">
        <v>32</v>
      </c>
      <c r="D6" s="9" t="s">
        <v>33</v>
      </c>
      <c r="E6" s="9" t="s">
        <v>38</v>
      </c>
      <c r="F6" s="9" t="s">
        <v>37</v>
      </c>
      <c r="G6" s="9" t="s">
        <v>7</v>
      </c>
      <c r="H6" s="9" t="s">
        <v>36</v>
      </c>
      <c r="I6" s="9" t="s">
        <v>35</v>
      </c>
      <c r="J6" s="9" t="s">
        <v>34</v>
      </c>
      <c r="K6" s="11" t="s">
        <v>31</v>
      </c>
    </row>
    <row r="7" spans="1:11" ht="15.5">
      <c r="A7" s="44" t="s">
        <v>24</v>
      </c>
      <c r="B7" s="26">
        <v>458419</v>
      </c>
      <c r="C7" s="26">
        <v>89156</v>
      </c>
      <c r="D7" s="26">
        <v>736285</v>
      </c>
      <c r="E7" s="26">
        <v>402240</v>
      </c>
      <c r="F7" s="28">
        <v>502425.52100000187</v>
      </c>
      <c r="G7" s="31">
        <v>46560.025329999698</v>
      </c>
      <c r="H7" s="26">
        <v>159943</v>
      </c>
      <c r="I7" s="31">
        <v>394412</v>
      </c>
      <c r="J7" s="26">
        <v>13530</v>
      </c>
      <c r="K7" s="14">
        <f>SUM(B7:J7)</f>
        <v>2802970.5463300017</v>
      </c>
    </row>
    <row r="8" spans="1:11" ht="15.5">
      <c r="A8" s="45"/>
      <c r="B8" s="26"/>
      <c r="C8" s="17"/>
      <c r="D8" s="25"/>
      <c r="E8" s="25"/>
      <c r="F8" s="24"/>
      <c r="G8" s="33"/>
      <c r="H8" s="24"/>
      <c r="I8" s="33"/>
      <c r="J8" s="24"/>
      <c r="K8" s="14"/>
    </row>
    <row r="9" spans="1:11" ht="15.5">
      <c r="A9" s="44" t="s">
        <v>25</v>
      </c>
      <c r="B9" s="26">
        <v>0</v>
      </c>
      <c r="C9" s="24">
        <v>0</v>
      </c>
      <c r="D9" s="27">
        <v>5440</v>
      </c>
      <c r="E9" s="27">
        <v>0</v>
      </c>
      <c r="F9" s="27">
        <v>0</v>
      </c>
      <c r="G9" s="27">
        <v>0</v>
      </c>
      <c r="H9" s="24">
        <v>0</v>
      </c>
      <c r="I9" s="34">
        <v>0</v>
      </c>
      <c r="J9" s="17">
        <v>0</v>
      </c>
      <c r="K9" s="14">
        <f t="shared" ref="K9:K17" si="0">SUM(B9:J9)</f>
        <v>5440</v>
      </c>
    </row>
    <row r="10" spans="1:11" ht="15.5">
      <c r="A10" s="45"/>
      <c r="B10" s="26"/>
      <c r="C10" s="17"/>
      <c r="D10" s="25"/>
      <c r="E10" s="25"/>
      <c r="F10" s="24"/>
      <c r="G10" s="33"/>
      <c r="H10" s="24"/>
      <c r="I10" s="33"/>
      <c r="J10" s="24"/>
      <c r="K10" s="14"/>
    </row>
    <row r="11" spans="1:11" ht="15.5">
      <c r="A11" s="44" t="s">
        <v>26</v>
      </c>
      <c r="B11" s="26">
        <v>458419</v>
      </c>
      <c r="C11" s="26">
        <v>89156</v>
      </c>
      <c r="D11" s="27">
        <v>741725</v>
      </c>
      <c r="E11" s="27">
        <v>402240</v>
      </c>
      <c r="F11" s="28">
        <v>502425.52100000187</v>
      </c>
      <c r="G11" s="31">
        <v>46560.025329999698</v>
      </c>
      <c r="H11" s="26">
        <v>159943</v>
      </c>
      <c r="I11" s="31">
        <v>394412</v>
      </c>
      <c r="J11" s="26">
        <v>13530</v>
      </c>
      <c r="K11" s="14">
        <f t="shared" si="0"/>
        <v>2808410.5463300017</v>
      </c>
    </row>
    <row r="12" spans="1:11" ht="15.5">
      <c r="A12" s="45"/>
      <c r="B12" s="26"/>
      <c r="C12" s="17"/>
      <c r="D12" s="17"/>
      <c r="E12" s="17"/>
      <c r="F12" s="24"/>
      <c r="G12" s="33"/>
      <c r="H12" s="24"/>
      <c r="I12" s="33"/>
      <c r="J12" s="24"/>
      <c r="K12" s="14"/>
    </row>
    <row r="13" spans="1:11" ht="15.5">
      <c r="A13" s="44" t="s">
        <v>27</v>
      </c>
      <c r="B13" s="26">
        <v>64715</v>
      </c>
      <c r="C13" s="26">
        <v>8331</v>
      </c>
      <c r="D13" s="37">
        <v>0</v>
      </c>
      <c r="E13" s="38">
        <v>0</v>
      </c>
      <c r="F13" s="30">
        <v>73984.219030000007</v>
      </c>
      <c r="G13" s="33">
        <v>0</v>
      </c>
      <c r="H13" s="26">
        <v>4614</v>
      </c>
      <c r="I13" s="34">
        <v>0</v>
      </c>
      <c r="J13" s="26">
        <v>648</v>
      </c>
      <c r="K13" s="14">
        <f t="shared" si="0"/>
        <v>152292.21903000001</v>
      </c>
    </row>
    <row r="14" spans="1:11" ht="15.5">
      <c r="A14" s="45"/>
      <c r="B14" s="26"/>
      <c r="C14" s="17"/>
      <c r="D14" s="25"/>
      <c r="E14" s="25"/>
      <c r="F14" s="24"/>
      <c r="G14" s="33"/>
      <c r="H14" s="24"/>
      <c r="I14" s="33"/>
      <c r="J14" s="24"/>
      <c r="K14" s="14"/>
    </row>
    <row r="15" spans="1:11" ht="15.5">
      <c r="A15" s="44" t="s">
        <v>28</v>
      </c>
      <c r="B15" s="26">
        <v>0</v>
      </c>
      <c r="C15" s="24">
        <v>0</v>
      </c>
      <c r="D15" s="37">
        <v>0</v>
      </c>
      <c r="E15" s="38">
        <v>0</v>
      </c>
      <c r="F15" s="30">
        <v>62112.326959999999</v>
      </c>
      <c r="G15" s="33">
        <v>0</v>
      </c>
      <c r="H15" s="26">
        <v>5960</v>
      </c>
      <c r="I15" s="35">
        <v>0</v>
      </c>
      <c r="J15" s="26">
        <v>0</v>
      </c>
      <c r="K15" s="14">
        <f t="shared" si="0"/>
        <v>68072.326960000006</v>
      </c>
    </row>
    <row r="16" spans="1:11" ht="15.5">
      <c r="A16" s="45"/>
      <c r="B16" s="26"/>
      <c r="C16" s="17"/>
      <c r="D16" s="25"/>
      <c r="E16" s="25"/>
      <c r="F16" s="24"/>
      <c r="G16" s="33"/>
      <c r="H16" s="32"/>
      <c r="I16" s="36"/>
      <c r="J16" s="24"/>
      <c r="K16" s="14"/>
    </row>
    <row r="17" spans="1:11" ht="15.5">
      <c r="A17" s="44" t="s">
        <v>29</v>
      </c>
      <c r="B17" s="26">
        <v>64715</v>
      </c>
      <c r="C17" s="26">
        <v>8331</v>
      </c>
      <c r="D17" s="26">
        <f>SUM(D13,D15)</f>
        <v>0</v>
      </c>
      <c r="E17" s="26">
        <v>0</v>
      </c>
      <c r="F17" s="29">
        <v>136096.54599000001</v>
      </c>
      <c r="G17" s="33">
        <v>0</v>
      </c>
      <c r="H17" s="26">
        <v>10574</v>
      </c>
      <c r="I17" s="35">
        <v>0</v>
      </c>
      <c r="J17" s="26">
        <v>648</v>
      </c>
      <c r="K17" s="14">
        <f t="shared" si="0"/>
        <v>220364.54599000001</v>
      </c>
    </row>
    <row r="18" spans="1:11" ht="15.5">
      <c r="A18" s="44"/>
      <c r="B18" s="14"/>
      <c r="C18" s="17"/>
      <c r="D18" s="18"/>
      <c r="E18" s="18"/>
      <c r="F18" s="24"/>
      <c r="G18" s="35"/>
      <c r="H18" s="32"/>
      <c r="I18" s="14"/>
      <c r="J18" s="14"/>
      <c r="K18" s="14"/>
    </row>
    <row r="19" spans="1:11" ht="15.5">
      <c r="A19" s="44" t="s">
        <v>30</v>
      </c>
      <c r="B19" s="13">
        <f t="shared" ref="B19:C19" si="1">SUM(B11,B17)</f>
        <v>523134</v>
      </c>
      <c r="C19" s="13">
        <f t="shared" si="1"/>
        <v>97487</v>
      </c>
      <c r="D19" s="13">
        <f>SUM(D11,D17)</f>
        <v>741725</v>
      </c>
      <c r="E19" s="13">
        <f t="shared" ref="E19:J19" si="2">SUM(E11,E17)</f>
        <v>402240</v>
      </c>
      <c r="F19" s="13">
        <f t="shared" si="2"/>
        <v>638522.06699000183</v>
      </c>
      <c r="G19" s="13">
        <f t="shared" si="2"/>
        <v>46560.025329999698</v>
      </c>
      <c r="H19" s="13">
        <f t="shared" si="2"/>
        <v>170517</v>
      </c>
      <c r="I19" s="13">
        <f t="shared" si="2"/>
        <v>394412</v>
      </c>
      <c r="J19" s="13">
        <f t="shared" si="2"/>
        <v>14178</v>
      </c>
      <c r="K19" s="14">
        <f>SUM(B19:J19)</f>
        <v>3028775.0923200017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2019-06-06T13:06:21Z</dcterms:created>
  <dcterms:modified xsi:type="dcterms:W3CDTF">2022-01-04T08:11:07Z</dcterms:modified>
</cp:coreProperties>
</file>