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<sst xmlns="http://schemas.openxmlformats.org/spreadsheetml/2006/main" count="168" uniqueCount="49">
  <si>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</si>
  <si>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</si>
  <si>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</si>
  <si>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</si>
  <si>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</si>
  <si>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</si>
  <si>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</si>
  <si>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</si>
  <si>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</si>
  <si>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</si>
  <si>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</si>
  <si>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</si>
  <si>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</si>
  <si>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</si>
  <si>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</si>
  <si>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</si>
  <si>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</si>
  <si>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</si>
  <si>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</si>
  <si>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</si>
  <si>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</si>
  <si>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</si>
  <si>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</si>
  <si>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</si>
  <si>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</si>
  <si>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</si>
  <si>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</si>
  <si>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</si>
  <si>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</si>
  <si>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</si>
  <si>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</si>
  <si>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</si>
  <si>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</si>
  <si>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</si>
  <si>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</si>
  <si>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</si>
  <si>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</si>
  <si>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</si>
  <si>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</si>
  <si>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</si>
  <si>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</si>
  <si>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</si>
  <si>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</si>
  <si>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</si>
  <si>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</si>
  <si>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</si>
  <si>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2011 m. liepa mėn. pab.</t>
  </si>
  <si>
    <t>July, 2011 (number - end of period)</t>
  </si>
  <si>
    <t>0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</si>
</sst>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</numFmts>
  <fonts count="41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57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1" xfId="42" applyNumberFormat="1" applyFont="1" applyFill="1" applyBorder="1" applyAlignment="1">
      <alignment horizontal="center"/>
    </xf>
    <xf numFmtId="3" fontId="4" fillId="0" borderId="10" xfId="42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3" fontId="4" fillId="0" borderId="16" xfId="42" applyNumberFormat="1" applyFont="1" applyFill="1" applyBorder="1" applyAlignment="1">
      <alignment horizontal="center" vertical="center"/>
    </xf>
    <xf numFmtId="3" fontId="4" fillId="0" borderId="17" xfId="42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4" fillId="0" borderId="18" xfId="4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3" xfId="57" applyNumberFormat="1" applyFont="1" applyFill="1" applyBorder="1" applyAlignment="1">
      <alignment horizontal="center" vertical="center"/>
      <protection/>
    </xf>
    <xf numFmtId="3" fontId="4" fillId="0" borderId="15" xfId="57" applyNumberFormat="1" applyFont="1" applyFill="1" applyBorder="1" applyAlignment="1">
      <alignment horizontal="center" vertical="center"/>
      <protection/>
    </xf>
    <xf numFmtId="3" fontId="4" fillId="0" borderId="11" xfId="57" applyNumberFormat="1" applyFont="1" applyFill="1" applyBorder="1" applyAlignment="1">
      <alignment horizontal="center" vertical="center"/>
      <protection/>
    </xf>
    <xf numFmtId="3" fontId="23" fillId="0" borderId="15" xfId="57" applyNumberFormat="1" applyFont="1" applyFill="1" applyBorder="1" applyAlignment="1">
      <alignment horizontal="center" vertical="center"/>
      <protection/>
    </xf>
    <xf numFmtId="3" fontId="23" fillId="0" borderId="11" xfId="57" applyNumberFormat="1" applyFont="1" applyFill="1" applyBorder="1" applyAlignment="1">
      <alignment horizontal="center" vertical="center"/>
      <protection/>
    </xf>
    <xf numFmtId="3" fontId="23" fillId="0" borderId="14" xfId="57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77" zoomScaleNormal="77" zoomScaleSheetLayoutView="100" zoomScalePageLayoutView="0" workbookViewId="0" topLeftCell="A1">
      <selection activeCell="A2" sqref="A1:W2"/>
    </sheetView>
  </sheetViews>
  <sheetFormatPr defaultColWidth="9.140625" defaultRowHeight="12.75"/>
  <cols>
    <col min="1" max="1" width="39.00390625" style="12" customWidth="1"/>
    <col min="2" max="23" width="24.140625" style="12" customWidth="1"/>
    <col min="24" max="16384" width="9.140625" style="12" customWidth="1"/>
  </cols>
  <sheetData>
    <row r="1" spans="1:23" ht="15.75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5.75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1" ht="10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3" ht="42.75" customHeight="1">
      <c r="A4" s="19"/>
      <c r="B4" s="43" t="s">
        <v>17</v>
      </c>
      <c r="C4" s="43"/>
      <c r="D4" s="44" t="s">
        <v>25</v>
      </c>
      <c r="E4" s="44"/>
      <c r="F4" s="44" t="s">
        <v>18</v>
      </c>
      <c r="G4" s="44"/>
      <c r="H4" s="44" t="s">
        <v>19</v>
      </c>
      <c r="I4" s="44"/>
      <c r="J4" s="43" t="s">
        <v>20</v>
      </c>
      <c r="K4" s="43"/>
      <c r="L4" s="44" t="s">
        <v>45</v>
      </c>
      <c r="M4" s="44"/>
      <c r="N4" s="44" t="s">
        <v>24</v>
      </c>
      <c r="O4" s="44"/>
      <c r="P4" s="50" t="s">
        <v>44</v>
      </c>
      <c r="Q4" s="50"/>
      <c r="R4" s="44" t="s">
        <v>21</v>
      </c>
      <c r="S4" s="44"/>
      <c r="T4" s="42" t="s">
        <v>23</v>
      </c>
      <c r="U4" s="42"/>
      <c r="V4" s="44" t="s">
        <v>22</v>
      </c>
      <c r="W4" s="44"/>
    </row>
    <row r="5" spans="1:23" ht="15">
      <c r="A5" s="19" t="s">
        <v>10</v>
      </c>
      <c r="B5" s="8" t="s">
        <v>9</v>
      </c>
      <c r="C5" s="20" t="s">
        <v>4</v>
      </c>
      <c r="D5" s="8" t="s">
        <v>9</v>
      </c>
      <c r="E5" s="20" t="s">
        <v>4</v>
      </c>
      <c r="F5" s="8" t="s">
        <v>9</v>
      </c>
      <c r="G5" s="20" t="s">
        <v>4</v>
      </c>
      <c r="H5" s="8" t="s">
        <v>9</v>
      </c>
      <c r="I5" s="20" t="s">
        <v>4</v>
      </c>
      <c r="J5" s="8" t="s">
        <v>9</v>
      </c>
      <c r="K5" s="20" t="s">
        <v>4</v>
      </c>
      <c r="L5" s="8" t="s">
        <v>9</v>
      </c>
      <c r="M5" s="20" t="s">
        <v>4</v>
      </c>
      <c r="N5" s="8" t="s">
        <v>9</v>
      </c>
      <c r="O5" s="28" t="s">
        <v>4</v>
      </c>
      <c r="P5" s="8" t="s">
        <v>9</v>
      </c>
      <c r="Q5" s="20" t="s">
        <v>4</v>
      </c>
      <c r="R5" s="34" t="s">
        <v>9</v>
      </c>
      <c r="S5" s="20" t="s">
        <v>4</v>
      </c>
      <c r="T5" s="8" t="s">
        <v>9</v>
      </c>
      <c r="U5" s="20" t="s">
        <v>4</v>
      </c>
      <c r="V5" s="8" t="s">
        <v>9</v>
      </c>
      <c r="W5" s="20" t="s">
        <v>4</v>
      </c>
    </row>
    <row r="6" spans="1:23" s="18" customFormat="1" ht="18" customHeight="1">
      <c r="A6" s="35" t="s">
        <v>11</v>
      </c>
      <c r="B6" s="8">
        <v>357353</v>
      </c>
      <c r="C6" s="37">
        <v>136051</v>
      </c>
      <c r="D6" s="8">
        <v>62576</v>
      </c>
      <c r="E6" s="37">
        <v>40154</v>
      </c>
      <c r="F6" s="61">
        <v>439796</v>
      </c>
      <c r="G6" s="59">
        <v>284459</v>
      </c>
      <c r="H6" s="8">
        <v>0</v>
      </c>
      <c r="I6" s="46">
        <v>0</v>
      </c>
      <c r="J6" s="8">
        <v>91466</v>
      </c>
      <c r="K6" s="37">
        <v>36369</v>
      </c>
      <c r="L6" s="8">
        <v>13928</v>
      </c>
      <c r="M6" s="37">
        <v>6007.07541</v>
      </c>
      <c r="N6" s="30">
        <v>878423</v>
      </c>
      <c r="O6" s="48">
        <v>809489</v>
      </c>
      <c r="P6" s="8">
        <v>1553246</v>
      </c>
      <c r="Q6" s="37">
        <v>1079668.10479</v>
      </c>
      <c r="R6" s="34">
        <v>41919</v>
      </c>
      <c r="S6" s="37">
        <v>20424</v>
      </c>
      <c r="T6" s="8">
        <v>0</v>
      </c>
      <c r="U6" s="46">
        <v>0</v>
      </c>
      <c r="V6" s="8">
        <v>61266</v>
      </c>
      <c r="W6" s="37">
        <v>30921.381</v>
      </c>
    </row>
    <row r="7" spans="1:23" s="18" customFormat="1" ht="18" customHeight="1">
      <c r="A7" s="35" t="s">
        <v>12</v>
      </c>
      <c r="B7" s="8">
        <v>173925</v>
      </c>
      <c r="C7" s="39"/>
      <c r="D7" s="8">
        <v>108</v>
      </c>
      <c r="E7" s="39"/>
      <c r="F7" s="61">
        <v>22551</v>
      </c>
      <c r="G7" s="62"/>
      <c r="H7" s="8">
        <v>0</v>
      </c>
      <c r="I7" s="46"/>
      <c r="J7" s="8">
        <v>0</v>
      </c>
      <c r="K7" s="39"/>
      <c r="L7" s="8">
        <v>0</v>
      </c>
      <c r="M7" s="39"/>
      <c r="N7" s="30">
        <v>0</v>
      </c>
      <c r="O7" s="49"/>
      <c r="P7" s="8">
        <v>2646</v>
      </c>
      <c r="Q7" s="39"/>
      <c r="R7" s="34">
        <v>337</v>
      </c>
      <c r="S7" s="39"/>
      <c r="T7" s="8">
        <v>0</v>
      </c>
      <c r="U7" s="46"/>
      <c r="V7" s="8">
        <v>219</v>
      </c>
      <c r="W7" s="39"/>
    </row>
    <row r="8" spans="1:23" s="18" customFormat="1" ht="18" customHeight="1">
      <c r="A8" s="35" t="s">
        <v>13</v>
      </c>
      <c r="B8" s="8" t="s">
        <v>48</v>
      </c>
      <c r="C8" s="8">
        <v>0</v>
      </c>
      <c r="D8" s="8">
        <v>35</v>
      </c>
      <c r="E8" s="8">
        <v>0</v>
      </c>
      <c r="F8" s="61">
        <v>7461</v>
      </c>
      <c r="G8" s="61">
        <v>22736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30">
        <v>31935</v>
      </c>
      <c r="O8" s="31">
        <v>36371</v>
      </c>
      <c r="P8" s="8">
        <v>19904</v>
      </c>
      <c r="Q8" s="8">
        <v>46227.859710000004</v>
      </c>
      <c r="R8" s="34">
        <v>0</v>
      </c>
      <c r="S8" s="8">
        <v>0</v>
      </c>
      <c r="T8" s="8">
        <v>0</v>
      </c>
      <c r="U8" s="8">
        <v>0</v>
      </c>
      <c r="V8" s="8">
        <v>1633</v>
      </c>
      <c r="W8" s="8">
        <v>3159.268</v>
      </c>
    </row>
    <row r="9" spans="1:23" s="18" customFormat="1" ht="18" customHeight="1">
      <c r="A9" s="35" t="s">
        <v>14</v>
      </c>
      <c r="B9" s="8">
        <f>B14-B6</f>
        <v>121470</v>
      </c>
      <c r="C9" s="37">
        <f>C14-C6</f>
        <v>53809</v>
      </c>
      <c r="D9" s="8">
        <v>13576</v>
      </c>
      <c r="E9" s="37">
        <v>5967</v>
      </c>
      <c r="F9" s="61">
        <v>22148</v>
      </c>
      <c r="G9" s="59">
        <v>41074</v>
      </c>
      <c r="H9" s="8">
        <v>0</v>
      </c>
      <c r="I9" s="46">
        <v>0</v>
      </c>
      <c r="J9" s="8">
        <v>13955</v>
      </c>
      <c r="K9" s="37">
        <v>7899</v>
      </c>
      <c r="L9" s="8">
        <f>+L10+L11+L12</f>
        <v>23843</v>
      </c>
      <c r="M9" s="37">
        <v>9067.677520000001</v>
      </c>
      <c r="N9" s="30">
        <v>94475</v>
      </c>
      <c r="O9" s="48">
        <v>39134</v>
      </c>
      <c r="P9" s="8">
        <v>192488</v>
      </c>
      <c r="Q9" s="37">
        <v>111852.72485999999</v>
      </c>
      <c r="R9" s="34">
        <v>5218</v>
      </c>
      <c r="S9" s="37">
        <v>2948</v>
      </c>
      <c r="T9" s="8">
        <v>133</v>
      </c>
      <c r="U9" s="46">
        <v>0</v>
      </c>
      <c r="V9" s="8">
        <v>30723</v>
      </c>
      <c r="W9" s="37">
        <v>14721.0767</v>
      </c>
    </row>
    <row r="10" spans="1:23" s="18" customFormat="1" ht="18" customHeight="1">
      <c r="A10" s="35" t="s">
        <v>16</v>
      </c>
      <c r="B10" s="8">
        <v>0</v>
      </c>
      <c r="C10" s="38"/>
      <c r="D10" s="8">
        <v>3107</v>
      </c>
      <c r="E10" s="38"/>
      <c r="F10" s="63">
        <v>0</v>
      </c>
      <c r="G10" s="64"/>
      <c r="H10" s="8">
        <v>0</v>
      </c>
      <c r="I10" s="46"/>
      <c r="J10" s="8">
        <v>0</v>
      </c>
      <c r="K10" s="38"/>
      <c r="L10" s="8">
        <v>0</v>
      </c>
      <c r="M10" s="38"/>
      <c r="N10" s="30">
        <v>20875</v>
      </c>
      <c r="O10" s="51"/>
      <c r="P10" s="8">
        <v>64363</v>
      </c>
      <c r="Q10" s="38"/>
      <c r="R10" s="34">
        <v>1583</v>
      </c>
      <c r="S10" s="38"/>
      <c r="T10" s="8">
        <v>0</v>
      </c>
      <c r="U10" s="46"/>
      <c r="V10" s="8">
        <v>19139</v>
      </c>
      <c r="W10" s="38"/>
    </row>
    <row r="11" spans="1:23" s="18" customFormat="1" ht="18" customHeight="1">
      <c r="A11" s="35" t="s">
        <v>15</v>
      </c>
      <c r="B11" s="8">
        <v>0</v>
      </c>
      <c r="C11" s="39"/>
      <c r="D11" s="8">
        <v>7877</v>
      </c>
      <c r="E11" s="39"/>
      <c r="F11" s="61">
        <v>19146</v>
      </c>
      <c r="G11" s="62"/>
      <c r="H11" s="8">
        <v>0</v>
      </c>
      <c r="I11" s="46"/>
      <c r="J11" s="8">
        <f>+J9</f>
        <v>13955</v>
      </c>
      <c r="K11" s="39"/>
      <c r="L11" s="8">
        <f>2572+20972</f>
        <v>23544</v>
      </c>
      <c r="M11" s="39"/>
      <c r="N11" s="30">
        <v>65047</v>
      </c>
      <c r="O11" s="49"/>
      <c r="P11" s="8">
        <v>112036</v>
      </c>
      <c r="Q11" s="39"/>
      <c r="R11" s="34">
        <v>2846</v>
      </c>
      <c r="S11" s="39"/>
      <c r="T11" s="8">
        <v>0</v>
      </c>
      <c r="U11" s="46"/>
      <c r="V11" s="8">
        <v>10290</v>
      </c>
      <c r="W11" s="39"/>
    </row>
    <row r="12" spans="1:23" s="18" customFormat="1" ht="18" customHeight="1">
      <c r="A12" s="35" t="s">
        <v>13</v>
      </c>
      <c r="B12" s="8">
        <v>1140</v>
      </c>
      <c r="C12" s="8">
        <v>3312</v>
      </c>
      <c r="D12" s="8">
        <v>2592</v>
      </c>
      <c r="E12" s="8">
        <v>2741</v>
      </c>
      <c r="F12" s="61">
        <v>3002</v>
      </c>
      <c r="G12" s="61">
        <v>7077</v>
      </c>
      <c r="H12" s="8">
        <v>0</v>
      </c>
      <c r="I12" s="8">
        <v>0</v>
      </c>
      <c r="J12" s="8">
        <v>0</v>
      </c>
      <c r="K12" s="8">
        <v>0</v>
      </c>
      <c r="L12" s="8">
        <v>299</v>
      </c>
      <c r="M12" s="8">
        <v>1075.8026</v>
      </c>
      <c r="N12" s="30">
        <v>8553</v>
      </c>
      <c r="O12" s="31">
        <v>8343</v>
      </c>
      <c r="P12" s="8">
        <v>16089</v>
      </c>
      <c r="Q12" s="8">
        <v>48875.6999</v>
      </c>
      <c r="R12" s="34">
        <v>756</v>
      </c>
      <c r="S12" s="8">
        <v>1381</v>
      </c>
      <c r="T12" s="8">
        <v>133</v>
      </c>
      <c r="U12" s="8">
        <v>214</v>
      </c>
      <c r="V12" s="8">
        <v>1294</v>
      </c>
      <c r="W12" s="8">
        <v>3121.451</v>
      </c>
    </row>
    <row r="13" spans="1:23" s="18" customFormat="1" ht="18" customHeight="1">
      <c r="A13" s="35" t="s">
        <v>2</v>
      </c>
      <c r="B13" s="8">
        <v>0</v>
      </c>
      <c r="C13" s="8">
        <v>0</v>
      </c>
      <c r="D13" s="8">
        <v>0</v>
      </c>
      <c r="E13" s="8">
        <v>0</v>
      </c>
      <c r="F13" s="61">
        <v>0</v>
      </c>
      <c r="G13" s="61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30">
        <v>0</v>
      </c>
      <c r="O13" s="31">
        <v>0</v>
      </c>
      <c r="P13" s="8">
        <v>0</v>
      </c>
      <c r="Q13" s="8">
        <v>0</v>
      </c>
      <c r="R13" s="34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</row>
    <row r="14" spans="1:23" s="18" customFormat="1" ht="18" customHeight="1">
      <c r="A14" s="35" t="s">
        <v>0</v>
      </c>
      <c r="B14" s="8">
        <v>478823</v>
      </c>
      <c r="C14" s="8">
        <v>189860</v>
      </c>
      <c r="D14" s="8">
        <f>SUM(D6+D9)</f>
        <v>76152</v>
      </c>
      <c r="E14" s="8">
        <f>SUM(E6:E12)</f>
        <v>48862</v>
      </c>
      <c r="F14" s="61">
        <v>461944</v>
      </c>
      <c r="G14" s="61">
        <v>325533</v>
      </c>
      <c r="H14" s="8">
        <v>0</v>
      </c>
      <c r="I14" s="8">
        <v>0</v>
      </c>
      <c r="J14" s="8">
        <f>+J9+J6</f>
        <v>105421</v>
      </c>
      <c r="K14" s="8">
        <f>SUM(K6,K9)</f>
        <v>44268</v>
      </c>
      <c r="L14" s="8">
        <f>L6+L9</f>
        <v>37771</v>
      </c>
      <c r="M14" s="8">
        <v>15074.752930000002</v>
      </c>
      <c r="N14" s="30">
        <v>972898</v>
      </c>
      <c r="O14" s="31">
        <v>848623</v>
      </c>
      <c r="P14" s="8">
        <f>+P6+P9</f>
        <v>1745734</v>
      </c>
      <c r="Q14" s="8">
        <f>+Q6+Q9</f>
        <v>1191520.82965</v>
      </c>
      <c r="R14" s="34">
        <v>47137</v>
      </c>
      <c r="S14" s="8">
        <v>23372</v>
      </c>
      <c r="T14" s="8">
        <v>133</v>
      </c>
      <c r="U14" s="8">
        <v>214</v>
      </c>
      <c r="V14" s="8">
        <v>91989</v>
      </c>
      <c r="W14" s="8">
        <v>45642.4577</v>
      </c>
    </row>
    <row r="15" spans="1:23" s="18" customFormat="1" ht="19.5" customHeight="1">
      <c r="A15" s="3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32"/>
      <c r="P15" s="23"/>
      <c r="Q15" s="23"/>
      <c r="R15" s="24"/>
      <c r="S15" s="24"/>
      <c r="T15" s="23"/>
      <c r="U15" s="23"/>
      <c r="V15" s="23"/>
      <c r="W15" s="23"/>
    </row>
    <row r="16" spans="1:27" s="13" customFormat="1" ht="42.75" customHeight="1">
      <c r="A16" s="21"/>
      <c r="B16" s="45" t="s">
        <v>17</v>
      </c>
      <c r="C16" s="45"/>
      <c r="D16" s="46" t="s">
        <v>25</v>
      </c>
      <c r="E16" s="46"/>
      <c r="F16" s="46" t="s">
        <v>18</v>
      </c>
      <c r="G16" s="46"/>
      <c r="H16" s="46" t="s">
        <v>19</v>
      </c>
      <c r="I16" s="46"/>
      <c r="J16" s="45" t="s">
        <v>20</v>
      </c>
      <c r="K16" s="45"/>
      <c r="L16" s="46" t="s">
        <v>45</v>
      </c>
      <c r="M16" s="46"/>
      <c r="N16" s="46" t="s">
        <v>24</v>
      </c>
      <c r="O16" s="46"/>
      <c r="P16" s="46" t="s">
        <v>44</v>
      </c>
      <c r="Q16" s="46"/>
      <c r="R16" s="46" t="s">
        <v>21</v>
      </c>
      <c r="S16" s="46"/>
      <c r="T16" s="47" t="s">
        <v>23</v>
      </c>
      <c r="U16" s="47"/>
      <c r="V16" s="46" t="s">
        <v>22</v>
      </c>
      <c r="W16" s="46"/>
      <c r="X16" s="18"/>
      <c r="Y16" s="18"/>
      <c r="Z16" s="18"/>
      <c r="AA16" s="18"/>
    </row>
    <row r="17" spans="1:27" s="13" customFormat="1" ht="30">
      <c r="A17" s="21" t="s">
        <v>8</v>
      </c>
      <c r="B17" s="20" t="s">
        <v>3</v>
      </c>
      <c r="C17" s="20" t="s">
        <v>4</v>
      </c>
      <c r="D17" s="20" t="s">
        <v>3</v>
      </c>
      <c r="E17" s="20" t="s">
        <v>4</v>
      </c>
      <c r="F17" s="20" t="s">
        <v>3</v>
      </c>
      <c r="G17" s="20" t="s">
        <v>4</v>
      </c>
      <c r="H17" s="20" t="s">
        <v>3</v>
      </c>
      <c r="I17" s="20" t="s">
        <v>4</v>
      </c>
      <c r="J17" s="20" t="s">
        <v>3</v>
      </c>
      <c r="K17" s="20" t="s">
        <v>4</v>
      </c>
      <c r="L17" s="20" t="s">
        <v>3</v>
      </c>
      <c r="M17" s="20" t="s">
        <v>4</v>
      </c>
      <c r="N17" s="20" t="s">
        <v>3</v>
      </c>
      <c r="O17" s="28" t="s">
        <v>4</v>
      </c>
      <c r="P17" s="20" t="s">
        <v>3</v>
      </c>
      <c r="Q17" s="20" t="s">
        <v>4</v>
      </c>
      <c r="R17" s="29" t="s">
        <v>3</v>
      </c>
      <c r="S17" s="20" t="s">
        <v>4</v>
      </c>
      <c r="T17" s="20" t="s">
        <v>3</v>
      </c>
      <c r="U17" s="20" t="s">
        <v>4</v>
      </c>
      <c r="V17" s="20" t="s">
        <v>3</v>
      </c>
      <c r="W17" s="20" t="s">
        <v>4</v>
      </c>
      <c r="X17" s="18"/>
      <c r="Y17" s="18"/>
      <c r="Z17" s="18"/>
      <c r="AA17" s="18"/>
    </row>
    <row r="18" spans="1:27" s="13" customFormat="1" ht="15">
      <c r="A18" s="21" t="s">
        <v>5</v>
      </c>
      <c r="B18" s="8">
        <v>303</v>
      </c>
      <c r="C18" s="8">
        <v>152106</v>
      </c>
      <c r="D18" s="8">
        <v>74</v>
      </c>
      <c r="E18" s="8">
        <v>34714</v>
      </c>
      <c r="F18" s="59">
        <v>689</v>
      </c>
      <c r="G18" s="59">
        <v>273239</v>
      </c>
      <c r="H18" s="8">
        <v>0</v>
      </c>
      <c r="I18" s="8">
        <v>0</v>
      </c>
      <c r="J18" s="8">
        <v>56</v>
      </c>
      <c r="K18" s="8">
        <v>31096</v>
      </c>
      <c r="L18" s="8">
        <v>17.508</v>
      </c>
      <c r="M18" s="8">
        <v>7607.51261</v>
      </c>
      <c r="N18" s="30">
        <v>1709</v>
      </c>
      <c r="O18" s="31">
        <v>644094</v>
      </c>
      <c r="P18" s="8">
        <v>2679.946</v>
      </c>
      <c r="Q18" s="8">
        <v>936256.0579199999</v>
      </c>
      <c r="R18" s="34">
        <v>46</v>
      </c>
      <c r="S18" s="8">
        <v>19223</v>
      </c>
      <c r="T18" s="8">
        <v>0</v>
      </c>
      <c r="U18" s="8">
        <v>104</v>
      </c>
      <c r="V18" s="8">
        <v>67.755</v>
      </c>
      <c r="W18" s="8">
        <v>29112.411</v>
      </c>
      <c r="X18" s="18"/>
      <c r="Y18" s="18"/>
      <c r="Z18" s="18"/>
      <c r="AA18" s="18"/>
    </row>
    <row r="19" spans="1:27" s="13" customFormat="1" ht="15">
      <c r="A19" s="21" t="s">
        <v>6</v>
      </c>
      <c r="B19" s="8">
        <v>1</v>
      </c>
      <c r="C19" s="8">
        <v>1678</v>
      </c>
      <c r="D19" s="8">
        <v>0</v>
      </c>
      <c r="E19" s="8">
        <v>32</v>
      </c>
      <c r="F19" s="60"/>
      <c r="G19" s="60"/>
      <c r="H19" s="8">
        <v>0</v>
      </c>
      <c r="I19" s="8">
        <v>0</v>
      </c>
      <c r="J19" s="8"/>
      <c r="K19" s="8"/>
      <c r="L19" s="33">
        <v>0</v>
      </c>
      <c r="M19" s="33">
        <v>0</v>
      </c>
      <c r="N19" s="30">
        <v>1</v>
      </c>
      <c r="O19" s="31">
        <v>619</v>
      </c>
      <c r="P19" s="8">
        <v>13.412</v>
      </c>
      <c r="Q19" s="8">
        <v>4005.5481299999997</v>
      </c>
      <c r="R19" s="34">
        <v>0</v>
      </c>
      <c r="S19" s="8">
        <v>0</v>
      </c>
      <c r="T19" s="8">
        <v>0</v>
      </c>
      <c r="U19" s="8">
        <v>0</v>
      </c>
      <c r="V19" s="8">
        <v>0.054</v>
      </c>
      <c r="W19" s="8">
        <v>39.695</v>
      </c>
      <c r="X19" s="18"/>
      <c r="Y19" s="18"/>
      <c r="Z19" s="18"/>
      <c r="AA19" s="18"/>
    </row>
    <row r="20" spans="1:27" s="13" customFormat="1" ht="15">
      <c r="A20" s="21" t="s">
        <v>7</v>
      </c>
      <c r="B20" s="8">
        <v>483</v>
      </c>
      <c r="C20" s="8">
        <v>36076</v>
      </c>
      <c r="D20" s="8">
        <v>178</v>
      </c>
      <c r="E20" s="8">
        <v>14116</v>
      </c>
      <c r="F20" s="61">
        <v>883</v>
      </c>
      <c r="G20" s="61">
        <v>52294</v>
      </c>
      <c r="H20" s="8">
        <v>0</v>
      </c>
      <c r="I20" s="8">
        <v>0</v>
      </c>
      <c r="J20" s="8">
        <v>157</v>
      </c>
      <c r="K20" s="8">
        <v>13172</v>
      </c>
      <c r="L20" s="8">
        <v>82.877</v>
      </c>
      <c r="M20" s="8">
        <v>7467.24032</v>
      </c>
      <c r="N20" s="30">
        <v>3208</v>
      </c>
      <c r="O20" s="31">
        <v>203910</v>
      </c>
      <c r="P20" s="8">
        <v>4302.933</v>
      </c>
      <c r="Q20" s="8">
        <v>251259.22359999994</v>
      </c>
      <c r="R20" s="34">
        <v>68</v>
      </c>
      <c r="S20" s="8">
        <v>4150</v>
      </c>
      <c r="T20" s="8">
        <v>0</v>
      </c>
      <c r="U20" s="8">
        <v>110</v>
      </c>
      <c r="V20" s="8">
        <v>119.199</v>
      </c>
      <c r="W20" s="8">
        <v>16490.351</v>
      </c>
      <c r="X20" s="18"/>
      <c r="Y20" s="18"/>
      <c r="Z20" s="18"/>
      <c r="AA20" s="18"/>
    </row>
    <row r="21" spans="1:27" s="13" customFormat="1" ht="15">
      <c r="A21" s="21" t="s">
        <v>0</v>
      </c>
      <c r="B21" s="8">
        <v>786</v>
      </c>
      <c r="C21" s="8">
        <v>189860</v>
      </c>
      <c r="D21" s="8">
        <f>SUM(D18:D20)</f>
        <v>252</v>
      </c>
      <c r="E21" s="8">
        <f>SUM(E18:E20)</f>
        <v>48862</v>
      </c>
      <c r="F21" s="61">
        <v>1572</v>
      </c>
      <c r="G21" s="61">
        <v>325533</v>
      </c>
      <c r="H21" s="8">
        <v>0</v>
      </c>
      <c r="I21" s="8">
        <v>0</v>
      </c>
      <c r="J21" s="8">
        <f>SUM(J18:J20)</f>
        <v>213</v>
      </c>
      <c r="K21" s="8">
        <f>SUM(K18:K20)</f>
        <v>44268</v>
      </c>
      <c r="L21" s="8">
        <f>SUM(L18:L20)</f>
        <v>100.38499999999999</v>
      </c>
      <c r="M21" s="8">
        <f>SUM(M18:M20)</f>
        <v>15074.752929999999</v>
      </c>
      <c r="N21" s="30">
        <v>4918</v>
      </c>
      <c r="O21" s="31">
        <v>848623</v>
      </c>
      <c r="P21" s="8">
        <f>SUM(P18:P20)</f>
        <v>6996.290999999999</v>
      </c>
      <c r="Q21" s="8">
        <f>SUM(Q18:Q20)</f>
        <v>1191520.82965</v>
      </c>
      <c r="R21" s="34">
        <v>114</v>
      </c>
      <c r="S21" s="8">
        <v>23372</v>
      </c>
      <c r="T21" s="8">
        <v>0</v>
      </c>
      <c r="U21" s="8">
        <v>214</v>
      </c>
      <c r="V21" s="8">
        <v>187.00799999999998</v>
      </c>
      <c r="W21" s="8">
        <v>45642.456999999995</v>
      </c>
      <c r="X21" s="18"/>
      <c r="Y21" s="18"/>
      <c r="Z21" s="18"/>
      <c r="AA21" s="18"/>
    </row>
    <row r="22" spans="2:27" s="13" customFormat="1" ht="1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18"/>
      <c r="Y22" s="18"/>
      <c r="Z22" s="18"/>
      <c r="AA22" s="18"/>
    </row>
    <row r="23" spans="2:27" ht="1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7"/>
      <c r="Z23" s="17"/>
      <c r="AA23" s="17"/>
    </row>
    <row r="24" spans="2:24" ht="15">
      <c r="B24" s="22"/>
      <c r="C24" s="2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2:24" ht="15">
      <c r="B25" s="22"/>
      <c r="C25" s="2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5">
      <c r="B26" s="22"/>
      <c r="C26" s="2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2:3" ht="15">
      <c r="B27" s="16"/>
      <c r="C27" s="22"/>
    </row>
    <row r="28" spans="2:3" ht="15">
      <c r="B28" s="16"/>
      <c r="C28" s="22"/>
    </row>
    <row r="29" spans="2:3" ht="15">
      <c r="B29" s="26"/>
      <c r="C29" s="25"/>
    </row>
    <row r="30" spans="2:3" ht="15">
      <c r="B30" s="26"/>
      <c r="C30" s="25"/>
    </row>
    <row r="31" spans="2:3" ht="15">
      <c r="B31" s="16"/>
      <c r="C31" s="22"/>
    </row>
    <row r="32" spans="2:3" ht="15">
      <c r="B32" s="16"/>
      <c r="C32" s="22"/>
    </row>
    <row r="33" spans="2:3" ht="15">
      <c r="B33" s="16"/>
      <c r="C33" s="22"/>
    </row>
    <row r="34" spans="2:3" ht="15">
      <c r="B34" s="16"/>
      <c r="C34" s="22"/>
    </row>
    <row r="35" spans="2:3" ht="15">
      <c r="B35" s="16"/>
      <c r="C35" s="16"/>
    </row>
  </sheetData>
  <sheetProtection/>
  <mergeCells count="49">
    <mergeCell ref="S6:S7"/>
    <mergeCell ref="T16:U16"/>
    <mergeCell ref="U6:U7"/>
    <mergeCell ref="L4:M4"/>
    <mergeCell ref="R16:S16"/>
    <mergeCell ref="O6:O7"/>
    <mergeCell ref="N4:O4"/>
    <mergeCell ref="P4:Q4"/>
    <mergeCell ref="R4:S4"/>
    <mergeCell ref="O9:O11"/>
    <mergeCell ref="C6:C7"/>
    <mergeCell ref="W9:W11"/>
    <mergeCell ref="V16:W16"/>
    <mergeCell ref="P16:Q16"/>
    <mergeCell ref="S9:S11"/>
    <mergeCell ref="W6:W7"/>
    <mergeCell ref="M6:M7"/>
    <mergeCell ref="L16:M16"/>
    <mergeCell ref="N16:O16"/>
    <mergeCell ref="U9:U11"/>
    <mergeCell ref="G18:G19"/>
    <mergeCell ref="D16:E16"/>
    <mergeCell ref="K6:K7"/>
    <mergeCell ref="G6:G7"/>
    <mergeCell ref="D4:E4"/>
    <mergeCell ref="E6:E7"/>
    <mergeCell ref="I6:I7"/>
    <mergeCell ref="F4:G4"/>
    <mergeCell ref="H4:I4"/>
    <mergeCell ref="E9:E11"/>
    <mergeCell ref="Q6:Q7"/>
    <mergeCell ref="B16:C16"/>
    <mergeCell ref="F18:F19"/>
    <mergeCell ref="K9:K11"/>
    <mergeCell ref="I9:I11"/>
    <mergeCell ref="J16:K16"/>
    <mergeCell ref="G9:G11"/>
    <mergeCell ref="F16:G16"/>
    <mergeCell ref="H16:I16"/>
    <mergeCell ref="M9:M11"/>
    <mergeCell ref="Q9:Q11"/>
    <mergeCell ref="C9:C11"/>
    <mergeCell ref="A1:W1"/>
    <mergeCell ref="A2:W2"/>
    <mergeCell ref="A3:U3"/>
    <mergeCell ref="T4:U4"/>
    <mergeCell ref="B4:C4"/>
    <mergeCell ref="V4:W4"/>
    <mergeCell ref="J4:K4"/>
  </mergeCells>
  <printOptions/>
  <pageMargins left="0.75" right="0.75" top="1" bottom="1" header="0.5" footer="0.5"/>
  <pageSetup fitToHeight="1" fitToWidth="1" horizontalDpi="600" verticalDpi="600" orientation="landscape" paperSize="9" scale="23" r:id="rId1"/>
  <ignoredErrors>
    <ignoredError sqref="F16:G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79" zoomScaleNormal="79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3" ht="42.75" customHeight="1">
      <c r="A4" s="3"/>
      <c r="B4" s="57" t="s">
        <v>17</v>
      </c>
      <c r="C4" s="58"/>
      <c r="D4" s="53" t="s">
        <v>25</v>
      </c>
      <c r="E4" s="54"/>
      <c r="F4" s="53" t="s">
        <v>18</v>
      </c>
      <c r="G4" s="54"/>
      <c r="H4" s="53" t="s">
        <v>19</v>
      </c>
      <c r="I4" s="54"/>
      <c r="J4" s="57" t="s">
        <v>20</v>
      </c>
      <c r="K4" s="58"/>
      <c r="L4" s="53" t="s">
        <v>45</v>
      </c>
      <c r="M4" s="54"/>
      <c r="N4" s="53" t="s">
        <v>24</v>
      </c>
      <c r="O4" s="54"/>
      <c r="P4" s="53" t="s">
        <v>44</v>
      </c>
      <c r="Q4" s="54"/>
      <c r="R4" s="53" t="s">
        <v>21</v>
      </c>
      <c r="S4" s="54"/>
      <c r="T4" s="55" t="s">
        <v>23</v>
      </c>
      <c r="U4" s="56"/>
      <c r="V4" s="53" t="s">
        <v>22</v>
      </c>
      <c r="W4" s="54"/>
    </row>
    <row r="5" spans="1:24" ht="45">
      <c r="A5" s="3" t="s">
        <v>28</v>
      </c>
      <c r="B5" s="7" t="s">
        <v>26</v>
      </c>
      <c r="C5" s="6" t="s">
        <v>27</v>
      </c>
      <c r="D5" s="7" t="s">
        <v>26</v>
      </c>
      <c r="E5" s="6" t="s">
        <v>27</v>
      </c>
      <c r="F5" s="7" t="s">
        <v>26</v>
      </c>
      <c r="G5" s="6" t="s">
        <v>27</v>
      </c>
      <c r="H5" s="7" t="s">
        <v>26</v>
      </c>
      <c r="I5" s="6" t="s">
        <v>27</v>
      </c>
      <c r="J5" s="7" t="s">
        <v>26</v>
      </c>
      <c r="K5" s="6" t="s">
        <v>27</v>
      </c>
      <c r="L5" s="7" t="s">
        <v>26</v>
      </c>
      <c r="M5" s="6" t="s">
        <v>27</v>
      </c>
      <c r="N5" s="7" t="s">
        <v>26</v>
      </c>
      <c r="O5" s="6" t="s">
        <v>27</v>
      </c>
      <c r="P5" s="7" t="s">
        <v>26</v>
      </c>
      <c r="Q5" s="6" t="s">
        <v>27</v>
      </c>
      <c r="R5" s="7" t="s">
        <v>26</v>
      </c>
      <c r="S5" s="6" t="s">
        <v>27</v>
      </c>
      <c r="T5" s="7" t="s">
        <v>26</v>
      </c>
      <c r="U5" s="6" t="s">
        <v>27</v>
      </c>
      <c r="V5" s="7" t="s">
        <v>26</v>
      </c>
      <c r="W5" s="6" t="s">
        <v>27</v>
      </c>
      <c r="X5" s="2"/>
    </row>
    <row r="6" spans="1:24" ht="18" customHeight="1">
      <c r="A6" s="1" t="s">
        <v>29</v>
      </c>
      <c r="B6" s="8">
        <v>357353</v>
      </c>
      <c r="C6" s="37">
        <v>136051</v>
      </c>
      <c r="D6" s="8">
        <v>62576</v>
      </c>
      <c r="E6" s="37">
        <v>40154</v>
      </c>
      <c r="F6" s="61">
        <v>439796</v>
      </c>
      <c r="G6" s="59">
        <v>284459</v>
      </c>
      <c r="H6" s="8">
        <v>0</v>
      </c>
      <c r="I6" s="46">
        <v>0</v>
      </c>
      <c r="J6" s="8">
        <v>91466</v>
      </c>
      <c r="K6" s="37">
        <v>36369</v>
      </c>
      <c r="L6" s="8">
        <v>13928</v>
      </c>
      <c r="M6" s="37">
        <v>6007.07541</v>
      </c>
      <c r="N6" s="30">
        <v>878423</v>
      </c>
      <c r="O6" s="48">
        <v>809489</v>
      </c>
      <c r="P6" s="8">
        <v>1553246</v>
      </c>
      <c r="Q6" s="37">
        <v>1079668.10479</v>
      </c>
      <c r="R6" s="34">
        <v>41919</v>
      </c>
      <c r="S6" s="37">
        <v>20424</v>
      </c>
      <c r="T6" s="8">
        <v>0</v>
      </c>
      <c r="U6" s="46">
        <v>0</v>
      </c>
      <c r="V6" s="8">
        <v>61266</v>
      </c>
      <c r="W6" s="37">
        <v>30921.381</v>
      </c>
      <c r="X6" s="2"/>
    </row>
    <row r="7" spans="1:24" ht="18" customHeight="1">
      <c r="A7" s="1" t="s">
        <v>30</v>
      </c>
      <c r="B7" s="8">
        <v>173925</v>
      </c>
      <c r="C7" s="39"/>
      <c r="D7" s="8">
        <v>108</v>
      </c>
      <c r="E7" s="39"/>
      <c r="F7" s="61">
        <v>22551</v>
      </c>
      <c r="G7" s="62"/>
      <c r="H7" s="8">
        <v>0</v>
      </c>
      <c r="I7" s="46"/>
      <c r="J7" s="8">
        <v>0</v>
      </c>
      <c r="K7" s="39"/>
      <c r="L7" s="8">
        <v>0</v>
      </c>
      <c r="M7" s="39"/>
      <c r="N7" s="30">
        <v>0</v>
      </c>
      <c r="O7" s="49"/>
      <c r="P7" s="8">
        <v>2646</v>
      </c>
      <c r="Q7" s="39"/>
      <c r="R7" s="34">
        <v>337</v>
      </c>
      <c r="S7" s="39"/>
      <c r="T7" s="8">
        <v>0</v>
      </c>
      <c r="U7" s="46"/>
      <c r="V7" s="8">
        <v>219</v>
      </c>
      <c r="W7" s="39"/>
      <c r="X7" s="2"/>
    </row>
    <row r="8" spans="1:24" ht="18" customHeight="1">
      <c r="A8" s="1" t="s">
        <v>31</v>
      </c>
      <c r="B8" s="8" t="s">
        <v>48</v>
      </c>
      <c r="C8" s="8">
        <v>0</v>
      </c>
      <c r="D8" s="8">
        <v>35</v>
      </c>
      <c r="E8" s="8">
        <v>0</v>
      </c>
      <c r="F8" s="61">
        <v>7461</v>
      </c>
      <c r="G8" s="61">
        <v>22736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30">
        <v>31935</v>
      </c>
      <c r="O8" s="31">
        <v>36371</v>
      </c>
      <c r="P8" s="8">
        <v>19904</v>
      </c>
      <c r="Q8" s="8">
        <v>46227.859710000004</v>
      </c>
      <c r="R8" s="34">
        <v>0</v>
      </c>
      <c r="S8" s="8">
        <v>0</v>
      </c>
      <c r="T8" s="8">
        <v>0</v>
      </c>
      <c r="U8" s="8">
        <v>0</v>
      </c>
      <c r="V8" s="8">
        <v>1633</v>
      </c>
      <c r="W8" s="8">
        <v>3159.268</v>
      </c>
      <c r="X8" s="2"/>
    </row>
    <row r="9" spans="1:24" ht="18" customHeight="1">
      <c r="A9" s="1" t="s">
        <v>32</v>
      </c>
      <c r="B9" s="8">
        <f>B14-B6</f>
        <v>121470</v>
      </c>
      <c r="C9" s="37">
        <f>C14-C6</f>
        <v>53809</v>
      </c>
      <c r="D9" s="8">
        <v>13576</v>
      </c>
      <c r="E9" s="37">
        <v>5967</v>
      </c>
      <c r="F9" s="61">
        <v>22148</v>
      </c>
      <c r="G9" s="59">
        <v>41074</v>
      </c>
      <c r="H9" s="8">
        <v>0</v>
      </c>
      <c r="I9" s="46">
        <v>0</v>
      </c>
      <c r="J9" s="8">
        <v>13955</v>
      </c>
      <c r="K9" s="37">
        <v>7899</v>
      </c>
      <c r="L9" s="8">
        <f>+L10+L11+L12</f>
        <v>23843</v>
      </c>
      <c r="M9" s="37">
        <v>9067.677520000001</v>
      </c>
      <c r="N9" s="30">
        <v>94475</v>
      </c>
      <c r="O9" s="48">
        <v>39134</v>
      </c>
      <c r="P9" s="8">
        <v>192488</v>
      </c>
      <c r="Q9" s="37">
        <v>111852.72485999999</v>
      </c>
      <c r="R9" s="34">
        <v>5218</v>
      </c>
      <c r="S9" s="37">
        <v>2948</v>
      </c>
      <c r="T9" s="8">
        <v>133</v>
      </c>
      <c r="U9" s="46">
        <v>0</v>
      </c>
      <c r="V9" s="8">
        <v>30723</v>
      </c>
      <c r="W9" s="37">
        <v>14721.0767</v>
      </c>
      <c r="X9" s="5"/>
    </row>
    <row r="10" spans="1:24" ht="18" customHeight="1">
      <c r="A10" s="1" t="s">
        <v>33</v>
      </c>
      <c r="B10" s="8">
        <v>0</v>
      </c>
      <c r="C10" s="38"/>
      <c r="D10" s="8">
        <v>3107</v>
      </c>
      <c r="E10" s="38"/>
      <c r="F10" s="63">
        <v>0</v>
      </c>
      <c r="G10" s="64"/>
      <c r="H10" s="8">
        <v>0</v>
      </c>
      <c r="I10" s="46"/>
      <c r="J10" s="8">
        <v>0</v>
      </c>
      <c r="K10" s="38"/>
      <c r="L10" s="8">
        <v>0</v>
      </c>
      <c r="M10" s="38"/>
      <c r="N10" s="30">
        <v>20875</v>
      </c>
      <c r="O10" s="51"/>
      <c r="P10" s="8">
        <v>64363</v>
      </c>
      <c r="Q10" s="38"/>
      <c r="R10" s="34">
        <v>1583</v>
      </c>
      <c r="S10" s="38"/>
      <c r="T10" s="8">
        <v>0</v>
      </c>
      <c r="U10" s="46"/>
      <c r="V10" s="8">
        <v>19139</v>
      </c>
      <c r="W10" s="38"/>
      <c r="X10" s="5"/>
    </row>
    <row r="11" spans="1:24" ht="18" customHeight="1">
      <c r="A11" s="1" t="s">
        <v>34</v>
      </c>
      <c r="B11" s="8">
        <v>0</v>
      </c>
      <c r="C11" s="39"/>
      <c r="D11" s="8">
        <v>7877</v>
      </c>
      <c r="E11" s="39"/>
      <c r="F11" s="61">
        <v>19146</v>
      </c>
      <c r="G11" s="62"/>
      <c r="H11" s="8">
        <v>0</v>
      </c>
      <c r="I11" s="46"/>
      <c r="J11" s="8">
        <f>+J9</f>
        <v>13955</v>
      </c>
      <c r="K11" s="39"/>
      <c r="L11" s="8">
        <f>2572+20972</f>
        <v>23544</v>
      </c>
      <c r="M11" s="39"/>
      <c r="N11" s="30">
        <v>65047</v>
      </c>
      <c r="O11" s="49"/>
      <c r="P11" s="8">
        <v>112036</v>
      </c>
      <c r="Q11" s="39"/>
      <c r="R11" s="34">
        <v>2846</v>
      </c>
      <c r="S11" s="39"/>
      <c r="T11" s="8">
        <v>0</v>
      </c>
      <c r="U11" s="46"/>
      <c r="V11" s="8">
        <v>10290</v>
      </c>
      <c r="W11" s="39"/>
      <c r="X11" s="2"/>
    </row>
    <row r="12" spans="1:24" ht="18" customHeight="1">
      <c r="A12" s="1" t="s">
        <v>31</v>
      </c>
      <c r="B12" s="8">
        <v>1140</v>
      </c>
      <c r="C12" s="8">
        <v>3312</v>
      </c>
      <c r="D12" s="8">
        <v>2592</v>
      </c>
      <c r="E12" s="8">
        <v>2741</v>
      </c>
      <c r="F12" s="61">
        <v>3002</v>
      </c>
      <c r="G12" s="61">
        <v>7077</v>
      </c>
      <c r="H12" s="8">
        <v>0</v>
      </c>
      <c r="I12" s="8">
        <v>0</v>
      </c>
      <c r="J12" s="8">
        <v>0</v>
      </c>
      <c r="K12" s="8">
        <v>0</v>
      </c>
      <c r="L12" s="8">
        <v>299</v>
      </c>
      <c r="M12" s="8">
        <v>1075.8026</v>
      </c>
      <c r="N12" s="30">
        <v>8553</v>
      </c>
      <c r="O12" s="31">
        <v>8343</v>
      </c>
      <c r="P12" s="8">
        <v>16089</v>
      </c>
      <c r="Q12" s="8">
        <v>48875.6999</v>
      </c>
      <c r="R12" s="34">
        <v>756</v>
      </c>
      <c r="S12" s="8">
        <v>1381</v>
      </c>
      <c r="T12" s="8">
        <v>133</v>
      </c>
      <c r="U12" s="8">
        <v>214</v>
      </c>
      <c r="V12" s="8">
        <v>1294</v>
      </c>
      <c r="W12" s="8">
        <v>3121.451</v>
      </c>
      <c r="X12" s="2"/>
    </row>
    <row r="13" spans="1:24" ht="18" customHeight="1">
      <c r="A13" s="1" t="s">
        <v>35</v>
      </c>
      <c r="B13" s="8">
        <v>0</v>
      </c>
      <c r="C13" s="8">
        <v>0</v>
      </c>
      <c r="D13" s="8">
        <v>0</v>
      </c>
      <c r="E13" s="8">
        <v>0</v>
      </c>
      <c r="F13" s="61">
        <v>0</v>
      </c>
      <c r="G13" s="61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30">
        <v>0</v>
      </c>
      <c r="O13" s="31">
        <v>0</v>
      </c>
      <c r="P13" s="8">
        <v>0</v>
      </c>
      <c r="Q13" s="8">
        <v>0</v>
      </c>
      <c r="R13" s="34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2"/>
    </row>
    <row r="14" spans="1:24" ht="18" customHeight="1">
      <c r="A14" s="1" t="s">
        <v>37</v>
      </c>
      <c r="B14" s="8">
        <v>478823</v>
      </c>
      <c r="C14" s="8">
        <v>189860</v>
      </c>
      <c r="D14" s="8">
        <f>SUM(D6+D9)</f>
        <v>76152</v>
      </c>
      <c r="E14" s="8">
        <f>SUM(E6:E12)</f>
        <v>48862</v>
      </c>
      <c r="F14" s="61">
        <v>461944</v>
      </c>
      <c r="G14" s="61">
        <v>325533</v>
      </c>
      <c r="H14" s="8">
        <v>0</v>
      </c>
      <c r="I14" s="8">
        <v>0</v>
      </c>
      <c r="J14" s="8">
        <f>+J9+J6</f>
        <v>105421</v>
      </c>
      <c r="K14" s="8">
        <f>SUM(K6,K9)</f>
        <v>44268</v>
      </c>
      <c r="L14" s="8">
        <f>L6+L9</f>
        <v>37771</v>
      </c>
      <c r="M14" s="8">
        <v>15074.752930000002</v>
      </c>
      <c r="N14" s="30">
        <v>972898</v>
      </c>
      <c r="O14" s="31">
        <v>848623</v>
      </c>
      <c r="P14" s="8">
        <f>+P6+P9</f>
        <v>1745734</v>
      </c>
      <c r="Q14" s="8">
        <f>+Q6+Q9</f>
        <v>1191520.82965</v>
      </c>
      <c r="R14" s="34">
        <v>47137</v>
      </c>
      <c r="S14" s="8">
        <v>23372</v>
      </c>
      <c r="T14" s="8">
        <v>133</v>
      </c>
      <c r="U14" s="8">
        <v>214</v>
      </c>
      <c r="V14" s="8">
        <v>91989</v>
      </c>
      <c r="W14" s="8">
        <v>45642.4577</v>
      </c>
      <c r="X14" s="2"/>
    </row>
    <row r="15" spans="1:24" ht="19.5" customHeight="1">
      <c r="A15" s="2"/>
      <c r="B15" s="23"/>
      <c r="C15" s="23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4"/>
      <c r="P15" s="9"/>
      <c r="Q15" s="9"/>
      <c r="R15" s="24"/>
      <c r="S15" s="24"/>
      <c r="T15" s="9"/>
      <c r="U15" s="9"/>
      <c r="V15" s="9"/>
      <c r="W15" s="9"/>
      <c r="X15" s="2"/>
    </row>
    <row r="16" spans="1:23" ht="42.75" customHeight="1">
      <c r="A16" s="3"/>
      <c r="B16" s="45" t="s">
        <v>17</v>
      </c>
      <c r="C16" s="45"/>
      <c r="D16" s="53" t="s">
        <v>25</v>
      </c>
      <c r="E16" s="54"/>
      <c r="F16" s="53" t="s">
        <v>18</v>
      </c>
      <c r="G16" s="54"/>
      <c r="H16" s="53" t="s">
        <v>19</v>
      </c>
      <c r="I16" s="54"/>
      <c r="J16" s="57" t="s">
        <v>20</v>
      </c>
      <c r="K16" s="58"/>
      <c r="L16" s="53" t="s">
        <v>45</v>
      </c>
      <c r="M16" s="54"/>
      <c r="N16" s="53" t="s">
        <v>24</v>
      </c>
      <c r="O16" s="54"/>
      <c r="P16" s="53" t="s">
        <v>43</v>
      </c>
      <c r="Q16" s="54"/>
      <c r="R16" s="46" t="s">
        <v>21</v>
      </c>
      <c r="S16" s="46"/>
      <c r="T16" s="55" t="s">
        <v>23</v>
      </c>
      <c r="U16" s="56"/>
      <c r="V16" s="53" t="s">
        <v>22</v>
      </c>
      <c r="W16" s="54"/>
    </row>
    <row r="17" spans="1:23" ht="45">
      <c r="A17" s="3" t="s">
        <v>38</v>
      </c>
      <c r="B17" s="6" t="s">
        <v>42</v>
      </c>
      <c r="C17" s="6" t="s">
        <v>27</v>
      </c>
      <c r="D17" s="6" t="s">
        <v>42</v>
      </c>
      <c r="E17" s="6" t="s">
        <v>27</v>
      </c>
      <c r="F17" s="6" t="s">
        <v>42</v>
      </c>
      <c r="G17" s="6" t="s">
        <v>27</v>
      </c>
      <c r="H17" s="6" t="s">
        <v>42</v>
      </c>
      <c r="I17" s="6" t="s">
        <v>27</v>
      </c>
      <c r="J17" s="6" t="s">
        <v>42</v>
      </c>
      <c r="K17" s="6" t="s">
        <v>27</v>
      </c>
      <c r="L17" s="6" t="s">
        <v>42</v>
      </c>
      <c r="M17" s="6" t="s">
        <v>27</v>
      </c>
      <c r="N17" s="6" t="s">
        <v>42</v>
      </c>
      <c r="O17" s="15" t="s">
        <v>27</v>
      </c>
      <c r="P17" s="6" t="s">
        <v>42</v>
      </c>
      <c r="Q17" s="6" t="s">
        <v>27</v>
      </c>
      <c r="R17" s="20" t="s">
        <v>3</v>
      </c>
      <c r="S17" s="20" t="s">
        <v>4</v>
      </c>
      <c r="T17" s="6" t="s">
        <v>42</v>
      </c>
      <c r="U17" s="6" t="s">
        <v>27</v>
      </c>
      <c r="V17" s="6" t="s">
        <v>42</v>
      </c>
      <c r="W17" s="6" t="s">
        <v>27</v>
      </c>
    </row>
    <row r="18" spans="1:23" ht="15">
      <c r="A18" s="3" t="s">
        <v>39</v>
      </c>
      <c r="B18" s="8">
        <v>303</v>
      </c>
      <c r="C18" s="8">
        <v>152106</v>
      </c>
      <c r="D18" s="8">
        <v>74</v>
      </c>
      <c r="E18" s="8">
        <v>34714</v>
      </c>
      <c r="F18" s="59">
        <v>689</v>
      </c>
      <c r="G18" s="59">
        <v>273239</v>
      </c>
      <c r="H18" s="8">
        <v>0</v>
      </c>
      <c r="I18" s="8">
        <v>0</v>
      </c>
      <c r="J18" s="8">
        <v>56</v>
      </c>
      <c r="K18" s="8">
        <v>31096</v>
      </c>
      <c r="L18" s="8">
        <v>17.508</v>
      </c>
      <c r="M18" s="8">
        <v>7607.51261</v>
      </c>
      <c r="N18" s="30">
        <v>1709</v>
      </c>
      <c r="O18" s="31">
        <v>644094</v>
      </c>
      <c r="P18" s="8">
        <v>2679.946</v>
      </c>
      <c r="Q18" s="8">
        <v>936256.0579199999</v>
      </c>
      <c r="R18" s="34">
        <v>46</v>
      </c>
      <c r="S18" s="8">
        <v>19223</v>
      </c>
      <c r="T18" s="8">
        <v>0</v>
      </c>
      <c r="U18" s="8">
        <v>104</v>
      </c>
      <c r="V18" s="8">
        <v>67.755</v>
      </c>
      <c r="W18" s="8">
        <v>29112.411</v>
      </c>
    </row>
    <row r="19" spans="1:23" ht="15">
      <c r="A19" s="3" t="s">
        <v>40</v>
      </c>
      <c r="B19" s="8">
        <v>1</v>
      </c>
      <c r="C19" s="8">
        <v>1678</v>
      </c>
      <c r="D19" s="8">
        <v>0</v>
      </c>
      <c r="E19" s="8">
        <v>32</v>
      </c>
      <c r="F19" s="60"/>
      <c r="G19" s="60"/>
      <c r="H19" s="8">
        <v>0</v>
      </c>
      <c r="I19" s="8">
        <v>0</v>
      </c>
      <c r="J19" s="8"/>
      <c r="K19" s="8"/>
      <c r="L19" s="33">
        <v>0</v>
      </c>
      <c r="M19" s="33">
        <v>0</v>
      </c>
      <c r="N19" s="30">
        <v>1</v>
      </c>
      <c r="O19" s="31">
        <v>619</v>
      </c>
      <c r="P19" s="8">
        <v>13.412</v>
      </c>
      <c r="Q19" s="8">
        <v>4005.5481299999997</v>
      </c>
      <c r="R19" s="34">
        <v>0</v>
      </c>
      <c r="S19" s="8">
        <v>0</v>
      </c>
      <c r="T19" s="8">
        <v>0</v>
      </c>
      <c r="U19" s="8">
        <v>0</v>
      </c>
      <c r="V19" s="8">
        <v>0.054</v>
      </c>
      <c r="W19" s="8">
        <v>39.695</v>
      </c>
    </row>
    <row r="20" spans="1:23" ht="15">
      <c r="A20" s="3" t="s">
        <v>41</v>
      </c>
      <c r="B20" s="8">
        <v>483</v>
      </c>
      <c r="C20" s="8">
        <v>36076</v>
      </c>
      <c r="D20" s="8">
        <v>178</v>
      </c>
      <c r="E20" s="8">
        <v>14116</v>
      </c>
      <c r="F20" s="61">
        <v>883</v>
      </c>
      <c r="G20" s="61">
        <v>52294</v>
      </c>
      <c r="H20" s="8">
        <v>0</v>
      </c>
      <c r="I20" s="8">
        <v>0</v>
      </c>
      <c r="J20" s="8">
        <v>157</v>
      </c>
      <c r="K20" s="8">
        <v>13172</v>
      </c>
      <c r="L20" s="8">
        <v>82.877</v>
      </c>
      <c r="M20" s="8">
        <v>7467.24032</v>
      </c>
      <c r="N20" s="30">
        <v>3208</v>
      </c>
      <c r="O20" s="31">
        <v>203910</v>
      </c>
      <c r="P20" s="8">
        <v>4302.933</v>
      </c>
      <c r="Q20" s="8">
        <v>251259.22359999994</v>
      </c>
      <c r="R20" s="34">
        <v>68</v>
      </c>
      <c r="S20" s="8">
        <v>4150</v>
      </c>
      <c r="T20" s="8">
        <v>0</v>
      </c>
      <c r="U20" s="8">
        <v>110</v>
      </c>
      <c r="V20" s="8">
        <v>119.199</v>
      </c>
      <c r="W20" s="8">
        <v>16490.351</v>
      </c>
    </row>
    <row r="21" spans="1:23" ht="15">
      <c r="A21" s="3" t="s">
        <v>37</v>
      </c>
      <c r="B21" s="8">
        <v>786</v>
      </c>
      <c r="C21" s="8">
        <v>189860</v>
      </c>
      <c r="D21" s="8">
        <f>SUM(D18:D20)</f>
        <v>252</v>
      </c>
      <c r="E21" s="8">
        <f>SUM(E18:E20)</f>
        <v>48862</v>
      </c>
      <c r="F21" s="61">
        <v>1572</v>
      </c>
      <c r="G21" s="61">
        <v>325533</v>
      </c>
      <c r="H21" s="8">
        <v>0</v>
      </c>
      <c r="I21" s="8">
        <v>0</v>
      </c>
      <c r="J21" s="8">
        <f>SUM(J18:J20)</f>
        <v>213</v>
      </c>
      <c r="K21" s="8">
        <f>SUM(K18:K20)</f>
        <v>44268</v>
      </c>
      <c r="L21" s="8">
        <f>SUM(L18:L20)</f>
        <v>100.38499999999999</v>
      </c>
      <c r="M21" s="8">
        <f>SUM(M18:M20)</f>
        <v>15074.752929999999</v>
      </c>
      <c r="N21" s="30">
        <v>4918</v>
      </c>
      <c r="O21" s="31">
        <v>848623</v>
      </c>
      <c r="P21" s="8">
        <f>SUM(P18:P20)</f>
        <v>6996.290999999999</v>
      </c>
      <c r="Q21" s="8">
        <f>SUM(Q18:Q20)</f>
        <v>1191520.82965</v>
      </c>
      <c r="R21" s="34">
        <v>114</v>
      </c>
      <c r="S21" s="8">
        <v>23372</v>
      </c>
      <c r="T21" s="8">
        <v>0</v>
      </c>
      <c r="U21" s="8">
        <v>214</v>
      </c>
      <c r="V21" s="8">
        <v>187.00799999999998</v>
      </c>
      <c r="W21" s="8">
        <v>45642.456999999995</v>
      </c>
    </row>
  </sheetData>
  <sheetProtection/>
  <mergeCells count="47">
    <mergeCell ref="W9:W11"/>
    <mergeCell ref="O9:O11"/>
    <mergeCell ref="V16:W16"/>
    <mergeCell ref="N16:O16"/>
    <mergeCell ref="P16:Q16"/>
    <mergeCell ref="R16:S16"/>
    <mergeCell ref="T16:U16"/>
    <mergeCell ref="L16:M16"/>
    <mergeCell ref="J16:K16"/>
    <mergeCell ref="W6:W7"/>
    <mergeCell ref="V4:W4"/>
    <mergeCell ref="N4:O4"/>
    <mergeCell ref="U6:U7"/>
    <mergeCell ref="O6:O7"/>
    <mergeCell ref="S6:S7"/>
    <mergeCell ref="S9:S11"/>
    <mergeCell ref="U9:U11"/>
    <mergeCell ref="D4:E4"/>
    <mergeCell ref="F18:F19"/>
    <mergeCell ref="G18:G19"/>
    <mergeCell ref="G6:G7"/>
    <mergeCell ref="I6:I7"/>
    <mergeCell ref="G9:G11"/>
    <mergeCell ref="I9:I11"/>
    <mergeCell ref="E9:E11"/>
    <mergeCell ref="F4:G4"/>
    <mergeCell ref="H4:I4"/>
    <mergeCell ref="B16:C16"/>
    <mergeCell ref="J4:K4"/>
    <mergeCell ref="L4:M4"/>
    <mergeCell ref="D16:E16"/>
    <mergeCell ref="F16:G16"/>
    <mergeCell ref="K9:K11"/>
    <mergeCell ref="C9:C11"/>
    <mergeCell ref="K6:K7"/>
    <mergeCell ref="H16:I16"/>
    <mergeCell ref="M9:M11"/>
    <mergeCell ref="Q6:Q7"/>
    <mergeCell ref="Q9:Q11"/>
    <mergeCell ref="A3:U3"/>
    <mergeCell ref="R4:S4"/>
    <mergeCell ref="T4:U4"/>
    <mergeCell ref="C6:C7"/>
    <mergeCell ref="E6:E7"/>
    <mergeCell ref="B4:C4"/>
    <mergeCell ref="M6:M7"/>
    <mergeCell ref="P4:Q4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2011-07-27T11:18:04Z</cp:lastPrinted>
  <dcterms:created xsi:type="dcterms:W3CDTF">2006-01-23T08:29:20Z</dcterms:created>
  <dcterms:modified xsi:type="dcterms:W3CDTF">2011-09-13T11:11:11Z</dcterms:modified>
  <cp:category/>
  <cp:version/>
  <cp:contentType/>
  <cp:contentStatus/>
</cp:coreProperties>
</file>