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<sst xmlns="http://schemas.openxmlformats.org/spreadsheetml/2006/main" count="186" uniqueCount="57">
  <si>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</si>
  <si>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</si>
  <si>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</si>
  <si>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</si>
  <si>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</si>
  <si>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</si>
  <si>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</si>
  <si>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</si>
  <si>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</si>
  <si>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</si>
  <si>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</si>
  <si>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</si>
  <si>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</si>
  <si>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</si>
  <si>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</si>
  <si>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</si>
  <si>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</si>
  <si>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</si>
  <si>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</si>
  <si>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</si>
  <si>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</si>
  <si>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</si>
  <si>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</si>
  <si>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</si>
  <si>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</si>
  <si>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</si>
  <si>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</si>
  <si>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</si>
  <si>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</si>
  <si>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</si>
  <si>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</si>
  <si>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</si>
  <si>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</si>
  <si>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</si>
  <si>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</si>
  <si>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</si>
  <si>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</si>
  <si>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</si>
  <si>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</si>
  <si>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</si>
  <si>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</si>
  <si>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</si>
  <si>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</si>
  <si>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</si>
  <si>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</si>
  <si>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</si>
  <si>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November, 2010 (number - end of period)</t>
  </si>
  <si>
    <t>2010 m. gruodžio mėn. pab.</t>
  </si>
  <si>
    <t>446305</t>
  </si>
  <si>
    <t>33109</t>
  </si>
  <si>
    <t>20711</t>
  </si>
  <si>
    <t>7879</t>
  </si>
  <si>
    <t>467016</t>
  </si>
  <si>
    <t>728</t>
  </si>
  <si>
    <t>1410</t>
  </si>
  <si>
    <t>178866</t>
  </si>
  <si>
    <t>0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</si>
</sst>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  <numFmt numFmtId="170" formatCode="_-* #,##0\ _L_t_-;\-* #,##0\ _L_t_-;_-* &quot;-&quot;??\ _L_t_-;_-@_-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4" fillId="33" borderId="11" xfId="42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3" xfId="42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4" xfId="42" applyNumberFormat="1" applyFont="1" applyFill="1" applyBorder="1" applyAlignment="1">
      <alignment horizontal="center" vertical="center"/>
    </xf>
    <xf numFmtId="3" fontId="4" fillId="33" borderId="15" xfId="42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90" zoomScaleNormal="9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W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5.7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1" ht="10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3" s="20" customFormat="1" ht="42.75" customHeight="1">
      <c r="A4" s="19"/>
      <c r="B4" s="40" t="s">
        <v>17</v>
      </c>
      <c r="C4" s="40"/>
      <c r="D4" s="33" t="s">
        <v>25</v>
      </c>
      <c r="E4" s="33"/>
      <c r="F4" s="33" t="s">
        <v>18</v>
      </c>
      <c r="G4" s="33"/>
      <c r="H4" s="33" t="s">
        <v>19</v>
      </c>
      <c r="I4" s="33"/>
      <c r="J4" s="40" t="s">
        <v>20</v>
      </c>
      <c r="K4" s="40"/>
      <c r="L4" s="33" t="s">
        <v>45</v>
      </c>
      <c r="M4" s="33"/>
      <c r="N4" s="33" t="s">
        <v>24</v>
      </c>
      <c r="O4" s="33"/>
      <c r="P4" s="34" t="s">
        <v>44</v>
      </c>
      <c r="Q4" s="34"/>
      <c r="R4" s="33" t="s">
        <v>21</v>
      </c>
      <c r="S4" s="33"/>
      <c r="T4" s="39" t="s">
        <v>23</v>
      </c>
      <c r="U4" s="39"/>
      <c r="V4" s="33" t="s">
        <v>22</v>
      </c>
      <c r="W4" s="33"/>
    </row>
    <row r="5" spans="1:23" s="20" customFormat="1" ht="15">
      <c r="A5" s="19" t="s">
        <v>10</v>
      </c>
      <c r="B5" s="30" t="s">
        <v>9</v>
      </c>
      <c r="C5" s="31" t="s">
        <v>4</v>
      </c>
      <c r="D5" s="30" t="s">
        <v>9</v>
      </c>
      <c r="E5" s="31" t="s">
        <v>4</v>
      </c>
      <c r="F5" s="30" t="s">
        <v>9</v>
      </c>
      <c r="G5" s="31" t="s">
        <v>4</v>
      </c>
      <c r="H5" s="30" t="s">
        <v>9</v>
      </c>
      <c r="I5" s="31" t="s">
        <v>4</v>
      </c>
      <c r="J5" s="30" t="s">
        <v>9</v>
      </c>
      <c r="K5" s="31" t="s">
        <v>4</v>
      </c>
      <c r="L5" s="30" t="s">
        <v>9</v>
      </c>
      <c r="M5" s="31" t="s">
        <v>4</v>
      </c>
      <c r="N5" s="30" t="s">
        <v>9</v>
      </c>
      <c r="O5" s="31" t="s">
        <v>4</v>
      </c>
      <c r="P5" s="30" t="s">
        <v>9</v>
      </c>
      <c r="Q5" s="31" t="s">
        <v>4</v>
      </c>
      <c r="R5" s="30" t="s">
        <v>9</v>
      </c>
      <c r="S5" s="31" t="s">
        <v>4</v>
      </c>
      <c r="T5" s="30" t="s">
        <v>9</v>
      </c>
      <c r="U5" s="31" t="s">
        <v>4</v>
      </c>
      <c r="V5" s="30" t="s">
        <v>9</v>
      </c>
      <c r="W5" s="31" t="s">
        <v>4</v>
      </c>
    </row>
    <row r="6" spans="1:27" s="23" customFormat="1" ht="18" customHeight="1">
      <c r="A6" s="25" t="s">
        <v>11</v>
      </c>
      <c r="B6" s="30">
        <f>B14-B9</f>
        <v>399398</v>
      </c>
      <c r="C6" s="47">
        <v>161829</v>
      </c>
      <c r="D6" s="30">
        <v>77743</v>
      </c>
      <c r="E6" s="47">
        <v>42655</v>
      </c>
      <c r="F6" s="30">
        <v>356130</v>
      </c>
      <c r="G6" s="47" t="s">
        <v>48</v>
      </c>
      <c r="H6" s="30">
        <v>0</v>
      </c>
      <c r="I6" s="36">
        <v>0</v>
      </c>
      <c r="J6" s="30">
        <v>86258</v>
      </c>
      <c r="K6" s="47">
        <v>34654</v>
      </c>
      <c r="L6" s="30">
        <v>17394</v>
      </c>
      <c r="M6" s="47">
        <v>6716.51946</v>
      </c>
      <c r="N6" s="29">
        <v>1144177</v>
      </c>
      <c r="O6" s="52">
        <v>1124167</v>
      </c>
      <c r="P6" s="30">
        <v>1507385</v>
      </c>
      <c r="Q6" s="47">
        <v>1108686.291549999</v>
      </c>
      <c r="R6" s="53">
        <v>37516</v>
      </c>
      <c r="S6" s="47">
        <v>18436</v>
      </c>
      <c r="T6" s="30">
        <v>0</v>
      </c>
      <c r="U6" s="36">
        <v>0</v>
      </c>
      <c r="V6" s="30">
        <v>69843</v>
      </c>
      <c r="W6" s="47">
        <v>28985</v>
      </c>
      <c r="X6" s="56"/>
      <c r="Y6" s="56"/>
      <c r="Z6" s="56"/>
      <c r="AA6" s="56"/>
    </row>
    <row r="7" spans="1:27" s="23" customFormat="1" ht="18" customHeight="1">
      <c r="A7" s="25" t="s">
        <v>12</v>
      </c>
      <c r="B7" s="30">
        <v>216911</v>
      </c>
      <c r="C7" s="48"/>
      <c r="D7" s="30">
        <v>142</v>
      </c>
      <c r="E7" s="48"/>
      <c r="F7" s="30">
        <v>18567</v>
      </c>
      <c r="G7" s="48"/>
      <c r="H7" s="30">
        <v>0</v>
      </c>
      <c r="I7" s="36"/>
      <c r="J7" s="30">
        <v>0</v>
      </c>
      <c r="K7" s="48"/>
      <c r="L7" s="30">
        <v>0</v>
      </c>
      <c r="M7" s="48"/>
      <c r="N7" s="29"/>
      <c r="O7" s="54"/>
      <c r="P7" s="30">
        <v>3907</v>
      </c>
      <c r="Q7" s="48"/>
      <c r="R7" s="53">
        <v>363</v>
      </c>
      <c r="S7" s="48"/>
      <c r="T7" s="30">
        <v>0</v>
      </c>
      <c r="U7" s="36"/>
      <c r="V7" s="30">
        <v>251</v>
      </c>
      <c r="W7" s="48"/>
      <c r="X7" s="56"/>
      <c r="Y7" s="56"/>
      <c r="Z7" s="56"/>
      <c r="AA7" s="56"/>
    </row>
    <row r="8" spans="1:27" s="23" customFormat="1" ht="18" customHeight="1">
      <c r="A8" s="25" t="s">
        <v>13</v>
      </c>
      <c r="B8" s="30" t="s">
        <v>56</v>
      </c>
      <c r="C8" s="30">
        <v>0</v>
      </c>
      <c r="D8" s="30">
        <v>35</v>
      </c>
      <c r="E8" s="30">
        <v>0</v>
      </c>
      <c r="F8" s="30">
        <v>5614</v>
      </c>
      <c r="G8" s="30" t="s">
        <v>49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29">
        <v>31045</v>
      </c>
      <c r="O8" s="29">
        <v>42942</v>
      </c>
      <c r="P8" s="30">
        <v>18600</v>
      </c>
      <c r="Q8" s="30">
        <v>52942.38355000001</v>
      </c>
      <c r="R8" s="53">
        <v>0</v>
      </c>
      <c r="S8" s="30">
        <v>0</v>
      </c>
      <c r="T8" s="30">
        <v>0</v>
      </c>
      <c r="U8" s="30">
        <v>0</v>
      </c>
      <c r="V8" s="30">
        <v>1461</v>
      </c>
      <c r="W8" s="30">
        <v>2876</v>
      </c>
      <c r="X8" s="56"/>
      <c r="Y8" s="56"/>
      <c r="Z8" s="56"/>
      <c r="AA8" s="56"/>
    </row>
    <row r="9" spans="1:27" s="23" customFormat="1" ht="18" customHeight="1">
      <c r="A9" s="26" t="s">
        <v>14</v>
      </c>
      <c r="B9" s="30">
        <v>105554</v>
      </c>
      <c r="C9" s="47">
        <f>C14-C6</f>
        <v>50542</v>
      </c>
      <c r="D9" s="30">
        <f>SUM(D10:D12)</f>
        <v>17059</v>
      </c>
      <c r="E9" s="47">
        <v>5886</v>
      </c>
      <c r="F9" s="30">
        <v>16594</v>
      </c>
      <c r="G9" s="47" t="s">
        <v>50</v>
      </c>
      <c r="H9" s="30">
        <v>0</v>
      </c>
      <c r="I9" s="36">
        <v>0</v>
      </c>
      <c r="J9" s="30">
        <v>13469</v>
      </c>
      <c r="K9" s="47">
        <v>7711</v>
      </c>
      <c r="L9" s="30">
        <v>29017</v>
      </c>
      <c r="M9" s="47">
        <v>10238.01138</v>
      </c>
      <c r="N9" s="29">
        <v>120783</v>
      </c>
      <c r="O9" s="52">
        <v>88339</v>
      </c>
      <c r="P9" s="30">
        <f>SUM(P10:P12)</f>
        <v>211249</v>
      </c>
      <c r="Q9" s="47">
        <v>111953.30560000002</v>
      </c>
      <c r="R9" s="53">
        <v>5833</v>
      </c>
      <c r="S9" s="47">
        <v>2298</v>
      </c>
      <c r="T9" s="30">
        <v>98</v>
      </c>
      <c r="U9" s="36">
        <v>0</v>
      </c>
      <c r="V9" s="30">
        <v>42387</v>
      </c>
      <c r="W9" s="47">
        <v>15152</v>
      </c>
      <c r="X9" s="56"/>
      <c r="Y9" s="56"/>
      <c r="Z9" s="56"/>
      <c r="AA9" s="56"/>
    </row>
    <row r="10" spans="1:27" s="23" customFormat="1" ht="18" customHeight="1">
      <c r="A10" s="26" t="s">
        <v>16</v>
      </c>
      <c r="B10" s="30">
        <v>0</v>
      </c>
      <c r="C10" s="51"/>
      <c r="D10" s="30">
        <v>4157</v>
      </c>
      <c r="E10" s="51"/>
      <c r="F10" s="30"/>
      <c r="G10" s="51"/>
      <c r="H10" s="30">
        <v>0</v>
      </c>
      <c r="I10" s="36"/>
      <c r="J10" s="30">
        <v>0</v>
      </c>
      <c r="K10" s="51"/>
      <c r="L10" s="30">
        <v>0</v>
      </c>
      <c r="M10" s="51"/>
      <c r="N10" s="29">
        <v>29168</v>
      </c>
      <c r="O10" s="55"/>
      <c r="P10" s="30">
        <v>85283</v>
      </c>
      <c r="Q10" s="51"/>
      <c r="R10" s="53">
        <v>2079</v>
      </c>
      <c r="S10" s="51"/>
      <c r="T10" s="30">
        <v>0</v>
      </c>
      <c r="U10" s="36"/>
      <c r="V10" s="30">
        <v>31438</v>
      </c>
      <c r="W10" s="51"/>
      <c r="X10" s="56"/>
      <c r="Y10" s="56"/>
      <c r="Z10" s="56"/>
      <c r="AA10" s="56"/>
    </row>
    <row r="11" spans="1:27" s="23" customFormat="1" ht="18" customHeight="1">
      <c r="A11" s="25" t="s">
        <v>15</v>
      </c>
      <c r="B11" s="30">
        <v>0</v>
      </c>
      <c r="C11" s="48"/>
      <c r="D11" s="30">
        <v>9169</v>
      </c>
      <c r="E11" s="48"/>
      <c r="F11" s="30">
        <v>14167</v>
      </c>
      <c r="G11" s="48"/>
      <c r="H11" s="30">
        <v>0</v>
      </c>
      <c r="I11" s="36"/>
      <c r="J11" s="30">
        <f>+J9</f>
        <v>13469</v>
      </c>
      <c r="K11" s="48"/>
      <c r="L11" s="30">
        <v>28720</v>
      </c>
      <c r="M11" s="48"/>
      <c r="N11" s="29">
        <v>77943</v>
      </c>
      <c r="O11" s="54"/>
      <c r="P11" s="30">
        <v>110524</v>
      </c>
      <c r="Q11" s="48"/>
      <c r="R11" s="53">
        <v>3058</v>
      </c>
      <c r="S11" s="48"/>
      <c r="T11" s="30">
        <v>0</v>
      </c>
      <c r="U11" s="36"/>
      <c r="V11" s="30">
        <v>9566</v>
      </c>
      <c r="W11" s="48"/>
      <c r="X11" s="56"/>
      <c r="Y11" s="56"/>
      <c r="Z11" s="56"/>
      <c r="AA11" s="56"/>
    </row>
    <row r="12" spans="1:27" s="23" customFormat="1" ht="18" customHeight="1">
      <c r="A12" s="25" t="s">
        <v>13</v>
      </c>
      <c r="B12" s="30">
        <f>904+113</f>
        <v>1017</v>
      </c>
      <c r="C12" s="30">
        <v>4511</v>
      </c>
      <c r="D12" s="30">
        <v>3733</v>
      </c>
      <c r="E12" s="30">
        <v>2089</v>
      </c>
      <c r="F12" s="30">
        <v>2427</v>
      </c>
      <c r="G12" s="30" t="s">
        <v>51</v>
      </c>
      <c r="H12" s="30">
        <v>0</v>
      </c>
      <c r="I12" s="30">
        <v>0</v>
      </c>
      <c r="J12" s="30">
        <v>0</v>
      </c>
      <c r="K12" s="30">
        <v>0</v>
      </c>
      <c r="L12" s="30">
        <v>297</v>
      </c>
      <c r="M12" s="30">
        <v>1033.89396</v>
      </c>
      <c r="N12" s="29">
        <v>13672</v>
      </c>
      <c r="O12" s="29">
        <v>12940</v>
      </c>
      <c r="P12" s="30">
        <v>15442</v>
      </c>
      <c r="Q12" s="30">
        <v>49651.581719999995</v>
      </c>
      <c r="R12" s="53">
        <v>696</v>
      </c>
      <c r="S12" s="30">
        <v>909</v>
      </c>
      <c r="T12" s="30">
        <v>98</v>
      </c>
      <c r="U12" s="30">
        <v>226</v>
      </c>
      <c r="V12" s="30">
        <v>1383</v>
      </c>
      <c r="W12" s="30">
        <v>2928</v>
      </c>
      <c r="X12" s="56"/>
      <c r="Y12" s="56"/>
      <c r="Z12" s="56"/>
      <c r="AA12" s="56"/>
    </row>
    <row r="13" spans="1:27" s="23" customFormat="1" ht="18" customHeight="1">
      <c r="A13" s="25" t="s">
        <v>2</v>
      </c>
      <c r="B13" s="30">
        <v>0</v>
      </c>
      <c r="C13" s="30">
        <v>0</v>
      </c>
      <c r="D13" s="30"/>
      <c r="E13" s="30"/>
      <c r="F13" s="30"/>
      <c r="G13" s="30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29">
        <v>0</v>
      </c>
      <c r="O13" s="29">
        <v>0</v>
      </c>
      <c r="P13" s="30">
        <v>0</v>
      </c>
      <c r="Q13" s="30"/>
      <c r="R13" s="53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56"/>
      <c r="Y13" s="56"/>
      <c r="Z13" s="56"/>
      <c r="AA13" s="56"/>
    </row>
    <row r="14" spans="1:27" s="23" customFormat="1" ht="18" customHeight="1">
      <c r="A14" s="25" t="s">
        <v>0</v>
      </c>
      <c r="B14" s="30">
        <v>504952</v>
      </c>
      <c r="C14" s="30">
        <v>212371</v>
      </c>
      <c r="D14" s="30">
        <f>SUM(D6+D9)</f>
        <v>94802</v>
      </c>
      <c r="E14" s="30">
        <f>SUM(E6:E12)</f>
        <v>50630</v>
      </c>
      <c r="F14" s="30">
        <v>372724</v>
      </c>
      <c r="G14" s="30" t="s">
        <v>52</v>
      </c>
      <c r="H14" s="30">
        <v>0</v>
      </c>
      <c r="I14" s="30">
        <v>0</v>
      </c>
      <c r="J14" s="30">
        <f>+J9+J6</f>
        <v>99727</v>
      </c>
      <c r="K14" s="30">
        <f>SUM(K6,K9)</f>
        <v>42365</v>
      </c>
      <c r="L14" s="30">
        <v>46411</v>
      </c>
      <c r="M14" s="30">
        <v>16954.53084</v>
      </c>
      <c r="N14" s="29">
        <v>1264960</v>
      </c>
      <c r="O14" s="29">
        <v>1212506</v>
      </c>
      <c r="P14" s="30">
        <f>+P6+P9</f>
        <v>1718634</v>
      </c>
      <c r="Q14" s="30">
        <v>1220639.597149999</v>
      </c>
      <c r="R14" s="53">
        <v>43349</v>
      </c>
      <c r="S14" s="30">
        <v>20734</v>
      </c>
      <c r="T14" s="30">
        <v>0</v>
      </c>
      <c r="U14" s="30">
        <v>0</v>
      </c>
      <c r="V14" s="30">
        <v>112230</v>
      </c>
      <c r="W14" s="30">
        <v>44137</v>
      </c>
      <c r="X14" s="56"/>
      <c r="Y14" s="56"/>
      <c r="Z14" s="56"/>
      <c r="AA14" s="56"/>
    </row>
    <row r="15" spans="1:27" s="23" customFormat="1" ht="19.5" customHeight="1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1"/>
      <c r="U15" s="21"/>
      <c r="V15" s="21"/>
      <c r="W15" s="21"/>
      <c r="X15" s="56"/>
      <c r="Y15" s="56"/>
      <c r="Z15" s="56"/>
      <c r="AA15" s="56"/>
    </row>
    <row r="16" spans="1:27" s="23" customFormat="1" ht="42.75" customHeight="1">
      <c r="A16" s="25"/>
      <c r="B16" s="35" t="s">
        <v>17</v>
      </c>
      <c r="C16" s="35"/>
      <c r="D16" s="36" t="s">
        <v>25</v>
      </c>
      <c r="E16" s="36"/>
      <c r="F16" s="36" t="s">
        <v>18</v>
      </c>
      <c r="G16" s="36"/>
      <c r="H16" s="36" t="s">
        <v>19</v>
      </c>
      <c r="I16" s="36"/>
      <c r="J16" s="35" t="s">
        <v>20</v>
      </c>
      <c r="K16" s="35"/>
      <c r="L16" s="36" t="s">
        <v>45</v>
      </c>
      <c r="M16" s="36"/>
      <c r="N16" s="36" t="s">
        <v>24</v>
      </c>
      <c r="O16" s="36"/>
      <c r="P16" s="36" t="s">
        <v>43</v>
      </c>
      <c r="Q16" s="36"/>
      <c r="R16" s="36" t="s">
        <v>21</v>
      </c>
      <c r="S16" s="36"/>
      <c r="T16" s="41" t="s">
        <v>23</v>
      </c>
      <c r="U16" s="41"/>
      <c r="V16" s="36" t="s">
        <v>22</v>
      </c>
      <c r="W16" s="36"/>
      <c r="X16" s="56"/>
      <c r="Y16" s="56"/>
      <c r="Z16" s="56"/>
      <c r="AA16" s="56"/>
    </row>
    <row r="17" spans="1:27" s="23" customFormat="1" ht="30">
      <c r="A17" s="25" t="s">
        <v>8</v>
      </c>
      <c r="B17" s="31" t="s">
        <v>3</v>
      </c>
      <c r="C17" s="31" t="s">
        <v>4</v>
      </c>
      <c r="D17" s="31" t="s">
        <v>3</v>
      </c>
      <c r="E17" s="31" t="s">
        <v>4</v>
      </c>
      <c r="F17" s="31" t="s">
        <v>3</v>
      </c>
      <c r="G17" s="31" t="s">
        <v>4</v>
      </c>
      <c r="H17" s="31" t="s">
        <v>3</v>
      </c>
      <c r="I17" s="31" t="s">
        <v>4</v>
      </c>
      <c r="J17" s="31" t="s">
        <v>3</v>
      </c>
      <c r="K17" s="31" t="s">
        <v>4</v>
      </c>
      <c r="L17" s="31" t="s">
        <v>3</v>
      </c>
      <c r="M17" s="31" t="s">
        <v>4</v>
      </c>
      <c r="N17" s="31" t="s">
        <v>3</v>
      </c>
      <c r="O17" s="31" t="s">
        <v>4</v>
      </c>
      <c r="P17" s="31" t="s">
        <v>3</v>
      </c>
      <c r="Q17" s="31" t="s">
        <v>4</v>
      </c>
      <c r="R17" s="31" t="s">
        <v>3</v>
      </c>
      <c r="S17" s="31" t="s">
        <v>4</v>
      </c>
      <c r="T17" s="31" t="s">
        <v>3</v>
      </c>
      <c r="U17" s="31" t="s">
        <v>4</v>
      </c>
      <c r="V17" s="31" t="s">
        <v>3</v>
      </c>
      <c r="W17" s="31" t="s">
        <v>4</v>
      </c>
      <c r="X17" s="56"/>
      <c r="Y17" s="56"/>
      <c r="Z17" s="56"/>
      <c r="AA17" s="56"/>
    </row>
    <row r="18" spans="1:27" s="23" customFormat="1" ht="15">
      <c r="A18" s="25" t="s">
        <v>5</v>
      </c>
      <c r="B18" s="30">
        <v>305</v>
      </c>
      <c r="C18" s="30">
        <v>177032</v>
      </c>
      <c r="D18" s="30">
        <v>77</v>
      </c>
      <c r="E18" s="30">
        <v>35247</v>
      </c>
      <c r="F18" s="47" t="s">
        <v>53</v>
      </c>
      <c r="G18" s="47">
        <v>288150</v>
      </c>
      <c r="H18" s="30">
        <v>0</v>
      </c>
      <c r="I18" s="30">
        <v>0</v>
      </c>
      <c r="J18" s="30">
        <v>54</v>
      </c>
      <c r="K18" s="30">
        <v>29493</v>
      </c>
      <c r="L18" s="30">
        <v>19.244</v>
      </c>
      <c r="M18" s="30">
        <v>8408.79816</v>
      </c>
      <c r="N18" s="29">
        <v>1672</v>
      </c>
      <c r="O18" s="29">
        <v>616588</v>
      </c>
      <c r="P18" s="30">
        <v>2742.909</v>
      </c>
      <c r="Q18" s="30">
        <v>956893.4933999993</v>
      </c>
      <c r="R18" s="53">
        <v>43</v>
      </c>
      <c r="S18" s="30">
        <v>16911</v>
      </c>
      <c r="T18" s="30">
        <v>0</v>
      </c>
      <c r="U18" s="30">
        <v>125</v>
      </c>
      <c r="V18" s="30">
        <v>66</v>
      </c>
      <c r="W18" s="30">
        <v>27242</v>
      </c>
      <c r="X18" s="56"/>
      <c r="Y18" s="56"/>
      <c r="Z18" s="56"/>
      <c r="AA18" s="56"/>
    </row>
    <row r="19" spans="1:27" s="23" customFormat="1" ht="15">
      <c r="A19" s="25" t="s">
        <v>6</v>
      </c>
      <c r="B19" s="30">
        <v>1</v>
      </c>
      <c r="C19" s="30">
        <v>866</v>
      </c>
      <c r="D19" s="30">
        <v>0</v>
      </c>
      <c r="E19" s="30">
        <v>38</v>
      </c>
      <c r="F19" s="48"/>
      <c r="G19" s="48"/>
      <c r="H19" s="30">
        <v>0</v>
      </c>
      <c r="I19" s="30">
        <v>0</v>
      </c>
      <c r="J19" s="30">
        <v>0</v>
      </c>
      <c r="K19" s="30">
        <v>0</v>
      </c>
      <c r="L19" s="15">
        <v>0</v>
      </c>
      <c r="M19" s="15">
        <v>0</v>
      </c>
      <c r="N19" s="29">
        <v>1</v>
      </c>
      <c r="O19" s="29">
        <v>833</v>
      </c>
      <c r="P19" s="30">
        <v>15.788</v>
      </c>
      <c r="Q19" s="30">
        <v>4769.04984</v>
      </c>
      <c r="R19" s="53">
        <v>0</v>
      </c>
      <c r="S19" s="30">
        <v>0</v>
      </c>
      <c r="T19" s="30">
        <v>0</v>
      </c>
      <c r="U19" s="30">
        <v>0</v>
      </c>
      <c r="V19" s="30">
        <v>0.055</v>
      </c>
      <c r="W19" s="30">
        <v>187</v>
      </c>
      <c r="X19" s="56"/>
      <c r="Y19" s="56"/>
      <c r="Z19" s="56"/>
      <c r="AA19" s="56"/>
    </row>
    <row r="20" spans="1:27" s="23" customFormat="1" ht="15">
      <c r="A20" s="25" t="s">
        <v>7</v>
      </c>
      <c r="B20" s="30">
        <v>458</v>
      </c>
      <c r="C20" s="30">
        <v>34473</v>
      </c>
      <c r="D20" s="30">
        <v>182</v>
      </c>
      <c r="E20" s="30">
        <v>15345</v>
      </c>
      <c r="F20" s="30" t="s">
        <v>54</v>
      </c>
      <c r="G20" s="30" t="s">
        <v>55</v>
      </c>
      <c r="H20" s="30">
        <v>0</v>
      </c>
      <c r="I20" s="30">
        <v>0</v>
      </c>
      <c r="J20" s="30">
        <v>148</v>
      </c>
      <c r="K20" s="30">
        <v>12872</v>
      </c>
      <c r="L20" s="30">
        <v>93.703</v>
      </c>
      <c r="M20" s="30">
        <v>8545.73268</v>
      </c>
      <c r="N20" s="29">
        <v>4743</v>
      </c>
      <c r="O20" s="29">
        <v>595085</v>
      </c>
      <c r="P20" s="30">
        <v>4159.328</v>
      </c>
      <c r="Q20" s="30">
        <v>258977.05390999978</v>
      </c>
      <c r="R20" s="53">
        <v>62</v>
      </c>
      <c r="S20" s="30">
        <v>3823</v>
      </c>
      <c r="T20" s="30">
        <v>0</v>
      </c>
      <c r="U20" s="30">
        <v>101</v>
      </c>
      <c r="V20" s="30">
        <v>110</v>
      </c>
      <c r="W20" s="30">
        <v>16708</v>
      </c>
      <c r="X20" s="56"/>
      <c r="Y20" s="56"/>
      <c r="Z20" s="56"/>
      <c r="AA20" s="56"/>
    </row>
    <row r="21" spans="1:27" s="23" customFormat="1" ht="15">
      <c r="A21" s="25" t="s">
        <v>0</v>
      </c>
      <c r="B21" s="30">
        <v>764</v>
      </c>
      <c r="C21" s="30">
        <v>212371</v>
      </c>
      <c r="D21" s="30">
        <f>SUM(D18:D20)</f>
        <v>259</v>
      </c>
      <c r="E21" s="30">
        <f>SUM(E18:E20)</f>
        <v>50630</v>
      </c>
      <c r="F21" s="30">
        <v>2138</v>
      </c>
      <c r="G21" s="30" t="s">
        <v>52</v>
      </c>
      <c r="H21" s="30">
        <v>0</v>
      </c>
      <c r="I21" s="30">
        <v>0</v>
      </c>
      <c r="J21" s="30">
        <f>SUM(J18:J20)</f>
        <v>202</v>
      </c>
      <c r="K21" s="30">
        <f>SUM(K18:K20)</f>
        <v>42365</v>
      </c>
      <c r="L21" s="30">
        <v>112.947</v>
      </c>
      <c r="M21" s="30">
        <v>16954.53084</v>
      </c>
      <c r="N21" s="29">
        <v>6416</v>
      </c>
      <c r="O21" s="29">
        <v>1212506</v>
      </c>
      <c r="P21" s="30">
        <f>SUM(P18:P20)</f>
        <v>6918.025000000001</v>
      </c>
      <c r="Q21" s="30">
        <f>SUM(Q18:Q20)</f>
        <v>1220639.597149999</v>
      </c>
      <c r="R21" s="53">
        <v>105</v>
      </c>
      <c r="S21" s="30">
        <v>20734</v>
      </c>
      <c r="T21" s="30">
        <v>0</v>
      </c>
      <c r="U21" s="30">
        <v>226</v>
      </c>
      <c r="V21" s="30">
        <v>176.055</v>
      </c>
      <c r="W21" s="30">
        <v>44137</v>
      </c>
      <c r="X21" s="56"/>
      <c r="Y21" s="56"/>
      <c r="Z21" s="56"/>
      <c r="AA21" s="56"/>
    </row>
    <row r="22" spans="2:27" s="14" customFormat="1" ht="1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57"/>
      <c r="Z22" s="57"/>
      <c r="AA22" s="57"/>
    </row>
    <row r="23" spans="2:27" ht="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3" ht="15">
      <c r="B24" s="27"/>
      <c r="C24" s="27"/>
    </row>
    <row r="25" spans="2:3" ht="15">
      <c r="B25" s="58"/>
      <c r="C25" s="27"/>
    </row>
    <row r="26" spans="2:3" ht="15">
      <c r="B26" s="58"/>
      <c r="C26" s="24"/>
    </row>
    <row r="27" spans="2:3" ht="15">
      <c r="B27" s="58"/>
      <c r="C27" s="24"/>
    </row>
    <row r="28" spans="2:3" ht="15">
      <c r="B28" s="58"/>
      <c r="C28" s="24"/>
    </row>
    <row r="29" spans="2:3" ht="15">
      <c r="B29" s="59"/>
      <c r="C29" s="28"/>
    </row>
    <row r="30" spans="2:3" ht="15">
      <c r="B30" s="59"/>
      <c r="C30" s="28"/>
    </row>
    <row r="31" spans="2:3" ht="15">
      <c r="B31" s="58"/>
      <c r="C31" s="24"/>
    </row>
    <row r="32" spans="2:3" ht="15">
      <c r="B32" s="58"/>
      <c r="C32" s="24"/>
    </row>
    <row r="33" spans="2:3" ht="15">
      <c r="B33" s="60"/>
      <c r="C33" s="24"/>
    </row>
    <row r="34" spans="2:3" ht="15">
      <c r="B34" s="58"/>
      <c r="C34" s="24"/>
    </row>
    <row r="35" spans="2:3" ht="15">
      <c r="B35" s="27"/>
      <c r="C35" s="27"/>
    </row>
  </sheetData>
  <sheetProtection/>
  <mergeCells count="49">
    <mergeCell ref="Q6:Q7"/>
    <mergeCell ref="Q9:Q11"/>
    <mergeCell ref="M9:M11"/>
    <mergeCell ref="I6:I7"/>
    <mergeCell ref="T16:U16"/>
    <mergeCell ref="V16:W16"/>
    <mergeCell ref="U6:U7"/>
    <mergeCell ref="P16:Q16"/>
    <mergeCell ref="S9:S11"/>
    <mergeCell ref="W6:W7"/>
    <mergeCell ref="U9:U11"/>
    <mergeCell ref="R16:S16"/>
    <mergeCell ref="W9:W11"/>
    <mergeCell ref="H4:I4"/>
    <mergeCell ref="C6:C7"/>
    <mergeCell ref="J4:K4"/>
    <mergeCell ref="F18:F19"/>
    <mergeCell ref="G18:G19"/>
    <mergeCell ref="K9:K11"/>
    <mergeCell ref="K6:K7"/>
    <mergeCell ref="I9:I11"/>
    <mergeCell ref="J16:K16"/>
    <mergeCell ref="G6:G7"/>
    <mergeCell ref="O9:O11"/>
    <mergeCell ref="C9:C11"/>
    <mergeCell ref="E9:E11"/>
    <mergeCell ref="A1:W1"/>
    <mergeCell ref="A2:W2"/>
    <mergeCell ref="A3:U3"/>
    <mergeCell ref="G9:G11"/>
    <mergeCell ref="T4:U4"/>
    <mergeCell ref="B4:C4"/>
    <mergeCell ref="V4:W4"/>
    <mergeCell ref="B16:C16"/>
    <mergeCell ref="D16:E16"/>
    <mergeCell ref="F16:G16"/>
    <mergeCell ref="L16:M16"/>
    <mergeCell ref="N16:O16"/>
    <mergeCell ref="H16:I16"/>
    <mergeCell ref="D4:E4"/>
    <mergeCell ref="M6:M7"/>
    <mergeCell ref="O6:O7"/>
    <mergeCell ref="R4:S4"/>
    <mergeCell ref="E6:E7"/>
    <mergeCell ref="F4:G4"/>
    <mergeCell ref="S6:S7"/>
    <mergeCell ref="N4:O4"/>
    <mergeCell ref="L4:M4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B18" sqref="B18:W2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3" ht="42.75" customHeight="1">
      <c r="A4" s="3"/>
      <c r="B4" s="49" t="s">
        <v>17</v>
      </c>
      <c r="C4" s="50"/>
      <c r="D4" s="42" t="s">
        <v>25</v>
      </c>
      <c r="E4" s="43"/>
      <c r="F4" s="42" t="s">
        <v>18</v>
      </c>
      <c r="G4" s="43"/>
      <c r="H4" s="42" t="s">
        <v>19</v>
      </c>
      <c r="I4" s="43"/>
      <c r="J4" s="49" t="s">
        <v>20</v>
      </c>
      <c r="K4" s="50"/>
      <c r="L4" s="42" t="s">
        <v>45</v>
      </c>
      <c r="M4" s="43"/>
      <c r="N4" s="42" t="s">
        <v>24</v>
      </c>
      <c r="O4" s="43"/>
      <c r="P4" s="42" t="s">
        <v>44</v>
      </c>
      <c r="Q4" s="43"/>
      <c r="R4" s="42" t="s">
        <v>21</v>
      </c>
      <c r="S4" s="43"/>
      <c r="T4" s="45" t="s">
        <v>23</v>
      </c>
      <c r="U4" s="46"/>
      <c r="V4" s="42" t="s">
        <v>22</v>
      </c>
      <c r="W4" s="43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30">
        <f>B14-B9</f>
        <v>399398</v>
      </c>
      <c r="C6" s="47">
        <v>161829</v>
      </c>
      <c r="D6" s="30">
        <v>77743</v>
      </c>
      <c r="E6" s="47">
        <v>42655</v>
      </c>
      <c r="F6" s="30">
        <v>356130</v>
      </c>
      <c r="G6" s="47" t="s">
        <v>48</v>
      </c>
      <c r="H6" s="30">
        <v>0</v>
      </c>
      <c r="I6" s="36">
        <v>0</v>
      </c>
      <c r="J6" s="30">
        <v>86258</v>
      </c>
      <c r="K6" s="47">
        <v>34654</v>
      </c>
      <c r="L6" s="30">
        <v>17394</v>
      </c>
      <c r="M6" s="47">
        <v>6716.51946</v>
      </c>
      <c r="N6" s="29">
        <v>1144177</v>
      </c>
      <c r="O6" s="52">
        <v>1124167</v>
      </c>
      <c r="P6" s="30">
        <v>1507385</v>
      </c>
      <c r="Q6" s="47">
        <v>1108686.291549999</v>
      </c>
      <c r="R6" s="53">
        <v>37516</v>
      </c>
      <c r="S6" s="47">
        <v>18436</v>
      </c>
      <c r="T6" s="30">
        <v>0</v>
      </c>
      <c r="U6" s="36">
        <v>0</v>
      </c>
      <c r="V6" s="30">
        <v>69843</v>
      </c>
      <c r="W6" s="47">
        <v>28985</v>
      </c>
      <c r="X6" s="2"/>
    </row>
    <row r="7" spans="1:24" ht="18" customHeight="1">
      <c r="A7" s="1" t="s">
        <v>30</v>
      </c>
      <c r="B7" s="30">
        <v>216911</v>
      </c>
      <c r="C7" s="48"/>
      <c r="D7" s="30">
        <v>142</v>
      </c>
      <c r="E7" s="48"/>
      <c r="F7" s="30">
        <v>18567</v>
      </c>
      <c r="G7" s="48"/>
      <c r="H7" s="30">
        <v>0</v>
      </c>
      <c r="I7" s="36"/>
      <c r="J7" s="30">
        <v>0</v>
      </c>
      <c r="K7" s="48"/>
      <c r="L7" s="30">
        <v>0</v>
      </c>
      <c r="M7" s="48"/>
      <c r="N7" s="29"/>
      <c r="O7" s="54"/>
      <c r="P7" s="30">
        <v>3907</v>
      </c>
      <c r="Q7" s="48"/>
      <c r="R7" s="53">
        <v>363</v>
      </c>
      <c r="S7" s="48"/>
      <c r="T7" s="30">
        <v>0</v>
      </c>
      <c r="U7" s="36"/>
      <c r="V7" s="30">
        <v>251</v>
      </c>
      <c r="W7" s="48"/>
      <c r="X7" s="2"/>
    </row>
    <row r="8" spans="1:24" ht="18" customHeight="1">
      <c r="A8" s="1" t="s">
        <v>31</v>
      </c>
      <c r="B8" s="30" t="s">
        <v>56</v>
      </c>
      <c r="C8" s="30">
        <v>0</v>
      </c>
      <c r="D8" s="30">
        <v>35</v>
      </c>
      <c r="E8" s="30">
        <v>0</v>
      </c>
      <c r="F8" s="30">
        <v>5614</v>
      </c>
      <c r="G8" s="30" t="s">
        <v>49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29">
        <v>31045</v>
      </c>
      <c r="O8" s="29">
        <v>42942</v>
      </c>
      <c r="P8" s="30">
        <v>18600</v>
      </c>
      <c r="Q8" s="30">
        <v>52942.38355000001</v>
      </c>
      <c r="R8" s="53">
        <v>0</v>
      </c>
      <c r="S8" s="30">
        <v>0</v>
      </c>
      <c r="T8" s="30">
        <v>0</v>
      </c>
      <c r="U8" s="30">
        <v>0</v>
      </c>
      <c r="V8" s="30">
        <v>1461</v>
      </c>
      <c r="W8" s="30">
        <v>2876</v>
      </c>
      <c r="X8" s="2"/>
    </row>
    <row r="9" spans="1:24" ht="18" customHeight="1">
      <c r="A9" s="1" t="s">
        <v>32</v>
      </c>
      <c r="B9" s="30">
        <v>105554</v>
      </c>
      <c r="C9" s="47">
        <f>C14-C6</f>
        <v>50542</v>
      </c>
      <c r="D9" s="30">
        <f>SUM(D10:D12)</f>
        <v>17059</v>
      </c>
      <c r="E9" s="47">
        <v>5886</v>
      </c>
      <c r="F9" s="30">
        <v>16594</v>
      </c>
      <c r="G9" s="47" t="s">
        <v>50</v>
      </c>
      <c r="H9" s="30">
        <v>0</v>
      </c>
      <c r="I9" s="36">
        <v>0</v>
      </c>
      <c r="J9" s="30">
        <v>13469</v>
      </c>
      <c r="K9" s="47">
        <v>7711</v>
      </c>
      <c r="L9" s="30">
        <v>29017</v>
      </c>
      <c r="M9" s="47">
        <v>10238.01138</v>
      </c>
      <c r="N9" s="29">
        <v>120783</v>
      </c>
      <c r="O9" s="52">
        <v>88339</v>
      </c>
      <c r="P9" s="30">
        <f>SUM(P10:P12)</f>
        <v>211249</v>
      </c>
      <c r="Q9" s="47">
        <v>111953.30560000002</v>
      </c>
      <c r="R9" s="53">
        <v>5833</v>
      </c>
      <c r="S9" s="47">
        <v>2298</v>
      </c>
      <c r="T9" s="30">
        <v>98</v>
      </c>
      <c r="U9" s="36">
        <v>0</v>
      </c>
      <c r="V9" s="30">
        <v>42387</v>
      </c>
      <c r="W9" s="47">
        <v>15152</v>
      </c>
      <c r="X9" s="5"/>
    </row>
    <row r="10" spans="1:24" ht="18" customHeight="1">
      <c r="A10" s="1" t="s">
        <v>33</v>
      </c>
      <c r="B10" s="30">
        <v>0</v>
      </c>
      <c r="C10" s="51"/>
      <c r="D10" s="30">
        <v>4157</v>
      </c>
      <c r="E10" s="51"/>
      <c r="F10" s="30"/>
      <c r="G10" s="51"/>
      <c r="H10" s="30">
        <v>0</v>
      </c>
      <c r="I10" s="36"/>
      <c r="J10" s="30">
        <v>0</v>
      </c>
      <c r="K10" s="51"/>
      <c r="L10" s="30">
        <v>0</v>
      </c>
      <c r="M10" s="51"/>
      <c r="N10" s="29">
        <v>29168</v>
      </c>
      <c r="O10" s="55"/>
      <c r="P10" s="30">
        <v>85283</v>
      </c>
      <c r="Q10" s="51"/>
      <c r="R10" s="53">
        <v>2079</v>
      </c>
      <c r="S10" s="51"/>
      <c r="T10" s="30">
        <v>0</v>
      </c>
      <c r="U10" s="36"/>
      <c r="V10" s="30">
        <v>31438</v>
      </c>
      <c r="W10" s="51"/>
      <c r="X10" s="5"/>
    </row>
    <row r="11" spans="1:24" ht="18" customHeight="1">
      <c r="A11" s="1" t="s">
        <v>34</v>
      </c>
      <c r="B11" s="30">
        <v>0</v>
      </c>
      <c r="C11" s="48"/>
      <c r="D11" s="30">
        <v>9169</v>
      </c>
      <c r="E11" s="48"/>
      <c r="F11" s="30">
        <v>14167</v>
      </c>
      <c r="G11" s="48"/>
      <c r="H11" s="30">
        <v>0</v>
      </c>
      <c r="I11" s="36"/>
      <c r="J11" s="30">
        <f>+J9</f>
        <v>13469</v>
      </c>
      <c r="K11" s="48"/>
      <c r="L11" s="30">
        <v>28720</v>
      </c>
      <c r="M11" s="48"/>
      <c r="N11" s="29">
        <v>77943</v>
      </c>
      <c r="O11" s="54"/>
      <c r="P11" s="30">
        <v>110524</v>
      </c>
      <c r="Q11" s="48"/>
      <c r="R11" s="53">
        <v>3058</v>
      </c>
      <c r="S11" s="48"/>
      <c r="T11" s="30">
        <v>0</v>
      </c>
      <c r="U11" s="36"/>
      <c r="V11" s="30">
        <v>9566</v>
      </c>
      <c r="W11" s="48"/>
      <c r="X11" s="2"/>
    </row>
    <row r="12" spans="1:24" ht="18" customHeight="1">
      <c r="A12" s="1" t="s">
        <v>31</v>
      </c>
      <c r="B12" s="30">
        <f>904+113</f>
        <v>1017</v>
      </c>
      <c r="C12" s="30">
        <v>4511</v>
      </c>
      <c r="D12" s="30">
        <v>3733</v>
      </c>
      <c r="E12" s="30">
        <v>2089</v>
      </c>
      <c r="F12" s="30">
        <v>2427</v>
      </c>
      <c r="G12" s="30" t="s">
        <v>51</v>
      </c>
      <c r="H12" s="30">
        <v>0</v>
      </c>
      <c r="I12" s="30">
        <v>0</v>
      </c>
      <c r="J12" s="30">
        <v>0</v>
      </c>
      <c r="K12" s="30">
        <v>0</v>
      </c>
      <c r="L12" s="30">
        <v>297</v>
      </c>
      <c r="M12" s="30">
        <v>1033.89396</v>
      </c>
      <c r="N12" s="29">
        <v>13672</v>
      </c>
      <c r="O12" s="29">
        <v>12940</v>
      </c>
      <c r="P12" s="30">
        <v>15442</v>
      </c>
      <c r="Q12" s="30">
        <v>49651.581719999995</v>
      </c>
      <c r="R12" s="53">
        <v>696</v>
      </c>
      <c r="S12" s="30">
        <v>909</v>
      </c>
      <c r="T12" s="30">
        <v>98</v>
      </c>
      <c r="U12" s="30">
        <v>226</v>
      </c>
      <c r="V12" s="30">
        <v>1383</v>
      </c>
      <c r="W12" s="30">
        <v>2928</v>
      </c>
      <c r="X12" s="2"/>
    </row>
    <row r="13" spans="1:24" ht="18" customHeight="1">
      <c r="A13" s="1" t="s">
        <v>35</v>
      </c>
      <c r="B13" s="30">
        <v>0</v>
      </c>
      <c r="C13" s="30">
        <v>0</v>
      </c>
      <c r="D13" s="30"/>
      <c r="E13" s="30"/>
      <c r="F13" s="30"/>
      <c r="G13" s="30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29">
        <v>0</v>
      </c>
      <c r="O13" s="29">
        <v>0</v>
      </c>
      <c r="P13" s="30">
        <v>0</v>
      </c>
      <c r="Q13" s="30"/>
      <c r="R13" s="53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2"/>
    </row>
    <row r="14" spans="1:24" ht="18" customHeight="1">
      <c r="A14" s="1" t="s">
        <v>37</v>
      </c>
      <c r="B14" s="30">
        <v>504952</v>
      </c>
      <c r="C14" s="30">
        <v>212371</v>
      </c>
      <c r="D14" s="30">
        <f>SUM(D6+D9)</f>
        <v>94802</v>
      </c>
      <c r="E14" s="30">
        <f>SUM(E6:E12)</f>
        <v>50630</v>
      </c>
      <c r="F14" s="30">
        <v>372724</v>
      </c>
      <c r="G14" s="30" t="s">
        <v>52</v>
      </c>
      <c r="H14" s="30">
        <v>0</v>
      </c>
      <c r="I14" s="30">
        <v>0</v>
      </c>
      <c r="J14" s="30">
        <f>+J9+J6</f>
        <v>99727</v>
      </c>
      <c r="K14" s="30">
        <f>SUM(K6,K9)</f>
        <v>42365</v>
      </c>
      <c r="L14" s="30">
        <v>46411</v>
      </c>
      <c r="M14" s="30">
        <v>16954.53084</v>
      </c>
      <c r="N14" s="29">
        <v>1264960</v>
      </c>
      <c r="O14" s="29">
        <v>1212506</v>
      </c>
      <c r="P14" s="30">
        <f>+P6+P9</f>
        <v>1718634</v>
      </c>
      <c r="Q14" s="30">
        <v>1220639.597149999</v>
      </c>
      <c r="R14" s="53">
        <v>43349</v>
      </c>
      <c r="S14" s="30">
        <v>20734</v>
      </c>
      <c r="T14" s="30">
        <v>0</v>
      </c>
      <c r="U14" s="30">
        <v>0</v>
      </c>
      <c r="V14" s="30">
        <v>112230</v>
      </c>
      <c r="W14" s="30">
        <v>44137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49" t="s">
        <v>17</v>
      </c>
      <c r="C16" s="50"/>
      <c r="D16" s="42" t="s">
        <v>25</v>
      </c>
      <c r="E16" s="43"/>
      <c r="F16" s="42" t="s">
        <v>18</v>
      </c>
      <c r="G16" s="43"/>
      <c r="H16" s="42" t="s">
        <v>19</v>
      </c>
      <c r="I16" s="43"/>
      <c r="J16" s="49" t="s">
        <v>20</v>
      </c>
      <c r="K16" s="50"/>
      <c r="L16" s="42" t="s">
        <v>45</v>
      </c>
      <c r="M16" s="43"/>
      <c r="N16" s="42" t="s">
        <v>24</v>
      </c>
      <c r="O16" s="43"/>
      <c r="P16" s="42" t="s">
        <v>43</v>
      </c>
      <c r="Q16" s="43"/>
      <c r="R16" s="42" t="s">
        <v>21</v>
      </c>
      <c r="S16" s="43"/>
      <c r="T16" s="45" t="s">
        <v>23</v>
      </c>
      <c r="U16" s="46"/>
      <c r="V16" s="42" t="s">
        <v>22</v>
      </c>
      <c r="W16" s="43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7" t="s">
        <v>27</v>
      </c>
      <c r="P17" s="6" t="s">
        <v>42</v>
      </c>
      <c r="Q17" s="6" t="s">
        <v>27</v>
      </c>
      <c r="R17" s="18" t="s">
        <v>42</v>
      </c>
      <c r="S17" s="6" t="s">
        <v>27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30">
        <v>305</v>
      </c>
      <c r="C18" s="30">
        <v>177032</v>
      </c>
      <c r="D18" s="30">
        <v>77</v>
      </c>
      <c r="E18" s="30">
        <v>35247</v>
      </c>
      <c r="F18" s="47" t="s">
        <v>53</v>
      </c>
      <c r="G18" s="47">
        <v>288150</v>
      </c>
      <c r="H18" s="30">
        <v>0</v>
      </c>
      <c r="I18" s="30">
        <v>0</v>
      </c>
      <c r="J18" s="30">
        <v>54</v>
      </c>
      <c r="K18" s="30">
        <v>29493</v>
      </c>
      <c r="L18" s="30">
        <v>19.244</v>
      </c>
      <c r="M18" s="30">
        <v>8408.79816</v>
      </c>
      <c r="N18" s="29">
        <v>1672</v>
      </c>
      <c r="O18" s="29">
        <v>616588</v>
      </c>
      <c r="P18" s="30">
        <v>2742.909</v>
      </c>
      <c r="Q18" s="30">
        <v>956893.4933999993</v>
      </c>
      <c r="R18" s="53">
        <v>43</v>
      </c>
      <c r="S18" s="30">
        <v>16911</v>
      </c>
      <c r="T18" s="30">
        <v>0</v>
      </c>
      <c r="U18" s="30">
        <v>125</v>
      </c>
      <c r="V18" s="30">
        <v>66</v>
      </c>
      <c r="W18" s="30">
        <v>27242</v>
      </c>
    </row>
    <row r="19" spans="1:23" ht="15">
      <c r="A19" s="3" t="s">
        <v>40</v>
      </c>
      <c r="B19" s="30">
        <v>1</v>
      </c>
      <c r="C19" s="30">
        <v>866</v>
      </c>
      <c r="D19" s="30">
        <v>0</v>
      </c>
      <c r="E19" s="30">
        <v>38</v>
      </c>
      <c r="F19" s="48"/>
      <c r="G19" s="48"/>
      <c r="H19" s="30">
        <v>0</v>
      </c>
      <c r="I19" s="30">
        <v>0</v>
      </c>
      <c r="J19" s="30">
        <v>0</v>
      </c>
      <c r="K19" s="30">
        <v>0</v>
      </c>
      <c r="L19" s="15">
        <v>0</v>
      </c>
      <c r="M19" s="15">
        <v>0</v>
      </c>
      <c r="N19" s="29">
        <v>1</v>
      </c>
      <c r="O19" s="29">
        <v>833</v>
      </c>
      <c r="P19" s="30">
        <v>15.788</v>
      </c>
      <c r="Q19" s="30">
        <v>4769.04984</v>
      </c>
      <c r="R19" s="53">
        <v>0</v>
      </c>
      <c r="S19" s="30">
        <v>0</v>
      </c>
      <c r="T19" s="30">
        <v>0</v>
      </c>
      <c r="U19" s="30">
        <v>0</v>
      </c>
      <c r="V19" s="30">
        <v>0.055</v>
      </c>
      <c r="W19" s="30">
        <v>187</v>
      </c>
    </row>
    <row r="20" spans="1:23" ht="15">
      <c r="A20" s="3" t="s">
        <v>41</v>
      </c>
      <c r="B20" s="30">
        <v>458</v>
      </c>
      <c r="C20" s="30">
        <v>34473</v>
      </c>
      <c r="D20" s="30">
        <v>182</v>
      </c>
      <c r="E20" s="30">
        <v>15345</v>
      </c>
      <c r="F20" s="30" t="s">
        <v>54</v>
      </c>
      <c r="G20" s="30" t="s">
        <v>55</v>
      </c>
      <c r="H20" s="30">
        <v>0</v>
      </c>
      <c r="I20" s="30">
        <v>0</v>
      </c>
      <c r="J20" s="30">
        <v>148</v>
      </c>
      <c r="K20" s="30">
        <v>12872</v>
      </c>
      <c r="L20" s="30">
        <v>93.703</v>
      </c>
      <c r="M20" s="30">
        <v>8545.73268</v>
      </c>
      <c r="N20" s="29">
        <v>4743</v>
      </c>
      <c r="O20" s="29">
        <v>595085</v>
      </c>
      <c r="P20" s="30">
        <v>4159.328</v>
      </c>
      <c r="Q20" s="30">
        <v>258977.05390999978</v>
      </c>
      <c r="R20" s="53">
        <v>62</v>
      </c>
      <c r="S20" s="30">
        <v>3823</v>
      </c>
      <c r="T20" s="30">
        <v>0</v>
      </c>
      <c r="U20" s="30">
        <v>101</v>
      </c>
      <c r="V20" s="30">
        <v>110</v>
      </c>
      <c r="W20" s="30">
        <v>16708</v>
      </c>
    </row>
    <row r="21" spans="1:23" ht="15">
      <c r="A21" s="3" t="s">
        <v>37</v>
      </c>
      <c r="B21" s="30">
        <v>764</v>
      </c>
      <c r="C21" s="30">
        <v>212371</v>
      </c>
      <c r="D21" s="30">
        <f>SUM(D18:D20)</f>
        <v>259</v>
      </c>
      <c r="E21" s="30">
        <f>SUM(E18:E20)</f>
        <v>50630</v>
      </c>
      <c r="F21" s="30">
        <v>2138</v>
      </c>
      <c r="G21" s="30" t="s">
        <v>52</v>
      </c>
      <c r="H21" s="30">
        <v>0</v>
      </c>
      <c r="I21" s="30">
        <v>0</v>
      </c>
      <c r="J21" s="30">
        <f>SUM(J18:J20)</f>
        <v>202</v>
      </c>
      <c r="K21" s="30">
        <f>SUM(K18:K20)</f>
        <v>42365</v>
      </c>
      <c r="L21" s="30">
        <v>112.947</v>
      </c>
      <c r="M21" s="30">
        <v>16954.53084</v>
      </c>
      <c r="N21" s="29">
        <v>6416</v>
      </c>
      <c r="O21" s="29">
        <v>1212506</v>
      </c>
      <c r="P21" s="30">
        <f>SUM(P18:P20)</f>
        <v>6918.025000000001</v>
      </c>
      <c r="Q21" s="30">
        <f>SUM(Q18:Q20)</f>
        <v>1220639.597149999</v>
      </c>
      <c r="R21" s="53">
        <v>105</v>
      </c>
      <c r="S21" s="30">
        <v>20734</v>
      </c>
      <c r="T21" s="30">
        <v>0</v>
      </c>
      <c r="U21" s="30">
        <v>226</v>
      </c>
      <c r="V21" s="30">
        <v>176.055</v>
      </c>
      <c r="W21" s="30">
        <v>44137</v>
      </c>
    </row>
  </sheetData>
  <sheetProtection/>
  <mergeCells count="47">
    <mergeCell ref="K9:K11"/>
    <mergeCell ref="S9:S11"/>
    <mergeCell ref="U9:U11"/>
    <mergeCell ref="W9:W11"/>
    <mergeCell ref="O6:O7"/>
    <mergeCell ref="O9:O11"/>
    <mergeCell ref="S6:S7"/>
    <mergeCell ref="Q6:Q7"/>
    <mergeCell ref="M9:M11"/>
    <mergeCell ref="Q9:Q11"/>
    <mergeCell ref="D4:E4"/>
    <mergeCell ref="F4:G4"/>
    <mergeCell ref="H4:I4"/>
    <mergeCell ref="C9:C11"/>
    <mergeCell ref="E9:E11"/>
    <mergeCell ref="G9:G11"/>
    <mergeCell ref="I9:I11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2011-01-25T14:27:27Z</dcterms:modified>
  <cp:category/>
  <cp:version/>
  <cp:contentType/>
  <cp:contentStatus/>
</cp:coreProperties>
</file>