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<sst xmlns="http://schemas.openxmlformats.org/spreadsheetml/2006/main" count="188" uniqueCount="58">
  <si>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</si>
  <si>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</si>
  <si>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</si>
  <si>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</si>
  <si>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</si>
  <si>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</si>
  <si>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</si>
  <si>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</si>
  <si>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</si>
  <si>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</si>
  <si>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</si>
  <si>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</si>
  <si>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</si>
  <si>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</si>
  <si>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</si>
  <si>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</si>
  <si>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</si>
  <si>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bankas „Snoras“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</si>
  <si>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</si>
  <si>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</si>
  <si>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</si>
  <si>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</si>
  <si>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</si>
  <si>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</si>
  <si>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</si>
  <si>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</si>
  <si>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</si>
  <si>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</si>
  <si>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</si>
  <si>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</si>
  <si>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</si>
  <si>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</si>
  <si>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</si>
  <si>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</si>
  <si>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</si>
  <si>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</si>
  <si>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</si>
  <si>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</si>
  <si>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</si>
  <si>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</si>
  <si>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</si>
  <si>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</si>
  <si>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</si>
  <si>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</si>
  <si>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</si>
  <si>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</si>
  <si>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2010 m. lapkričio mėn. pab.</t>
  </si>
  <si>
    <t>November, 2010 (number - end of period)</t>
  </si>
  <si>
    <t>0</t>
  </si>
  <si>
    <t>401416</t>
  </si>
  <si>
    <t>29248</t>
  </si>
  <si>
    <t>19372</t>
  </si>
  <si>
    <t>7706</t>
  </si>
  <si>
    <t>420788</t>
  </si>
  <si>
    <t>711</t>
  </si>
  <si>
    <t>263000</t>
  </si>
  <si>
    <t>1364</t>
  </si>
  <si>
    <t>157788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</si>
</sst>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</numFmts>
  <fonts count="41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0" xfId="57" applyNumberFormat="1" applyFont="1" applyFill="1" applyBorder="1" applyAlignment="1">
      <alignment horizontal="center" vertical="center"/>
      <protection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 shrinkToFit="1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4" fillId="0" borderId="11" xfId="42" applyNumberFormat="1" applyFont="1" applyFill="1" applyBorder="1" applyAlignment="1">
      <alignment horizontal="center" vertical="center"/>
    </xf>
    <xf numFmtId="3" fontId="4" fillId="0" borderId="13" xfId="42" applyNumberFormat="1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3" fontId="4" fillId="0" borderId="10" xfId="42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90" zoomScaleNormal="90" zoomScaleSheetLayoutView="100"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" sqref="B18:W21"/>
    </sheetView>
  </sheetViews>
  <sheetFormatPr defaultColWidth="9.140625" defaultRowHeight="12.75"/>
  <cols>
    <col min="1" max="1" width="39.00390625" style="12" customWidth="1"/>
    <col min="2" max="23" width="24.140625" style="12" customWidth="1"/>
    <col min="24" max="16384" width="9.140625" style="12" customWidth="1"/>
  </cols>
  <sheetData>
    <row r="1" spans="1:23" ht="15.75">
      <c r="A1" s="48" t="s">
        <v>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3" ht="15.75">
      <c r="A2" s="48" t="s">
        <v>46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1" ht="10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23" s="19" customFormat="1" ht="42.75" customHeight="1">
      <c r="A4" s="18"/>
      <c r="B4" s="44" t="s">
        <v>17</v>
      </c>
      <c r="C4" s="44"/>
      <c r="D4" s="43" t="s">
        <v>25</v>
      </c>
      <c r="E4" s="43"/>
      <c r="F4" s="43" t="s">
        <v>18</v>
      </c>
      <c r="G4" s="43"/>
      <c r="H4" s="43" t="s">
        <v>19</v>
      </c>
      <c r="I4" s="43"/>
      <c r="J4" s="44" t="s">
        <v>20</v>
      </c>
      <c r="K4" s="44"/>
      <c r="L4" s="43" t="s">
        <v>45</v>
      </c>
      <c r="M4" s="43"/>
      <c r="N4" s="43" t="s">
        <v>24</v>
      </c>
      <c r="O4" s="43"/>
      <c r="P4" s="51" t="s">
        <v>44</v>
      </c>
      <c r="Q4" s="51"/>
      <c r="R4" s="43" t="s">
        <v>21</v>
      </c>
      <c r="S4" s="43"/>
      <c r="T4" s="50" t="s">
        <v>23</v>
      </c>
      <c r="U4" s="50"/>
      <c r="V4" s="43" t="s">
        <v>22</v>
      </c>
      <c r="W4" s="43"/>
    </row>
    <row r="5" spans="1:23" s="19" customFormat="1" ht="15">
      <c r="A5" s="18" t="s">
        <v>10</v>
      </c>
      <c r="B5" s="33" t="s">
        <v>9</v>
      </c>
      <c r="C5" s="32" t="s">
        <v>4</v>
      </c>
      <c r="D5" s="33" t="s">
        <v>9</v>
      </c>
      <c r="E5" s="32" t="s">
        <v>4</v>
      </c>
      <c r="F5" s="33" t="s">
        <v>9</v>
      </c>
      <c r="G5" s="32" t="s">
        <v>4</v>
      </c>
      <c r="H5" s="33" t="s">
        <v>9</v>
      </c>
      <c r="I5" s="32" t="s">
        <v>4</v>
      </c>
      <c r="J5" s="33" t="s">
        <v>9</v>
      </c>
      <c r="K5" s="32" t="s">
        <v>4</v>
      </c>
      <c r="L5" s="33" t="s">
        <v>9</v>
      </c>
      <c r="M5" s="32" t="s">
        <v>4</v>
      </c>
      <c r="N5" s="33" t="s">
        <v>9</v>
      </c>
      <c r="O5" s="32" t="s">
        <v>4</v>
      </c>
      <c r="P5" s="33" t="s">
        <v>9</v>
      </c>
      <c r="Q5" s="32" t="s">
        <v>4</v>
      </c>
      <c r="R5" s="33" t="s">
        <v>9</v>
      </c>
      <c r="S5" s="32" t="s">
        <v>4</v>
      </c>
      <c r="T5" s="33" t="s">
        <v>9</v>
      </c>
      <c r="U5" s="32" t="s">
        <v>4</v>
      </c>
      <c r="V5" s="33" t="s">
        <v>9</v>
      </c>
      <c r="W5" s="32" t="s">
        <v>4</v>
      </c>
    </row>
    <row r="6" spans="1:24" s="22" customFormat="1" ht="18" customHeight="1">
      <c r="A6" s="24" t="s">
        <v>11</v>
      </c>
      <c r="B6" s="37">
        <v>396854</v>
      </c>
      <c r="C6" s="40">
        <f>C14-C9</f>
        <v>156250</v>
      </c>
      <c r="D6" s="37">
        <v>77382</v>
      </c>
      <c r="E6" s="40">
        <v>38887</v>
      </c>
      <c r="F6" s="37">
        <v>359983</v>
      </c>
      <c r="G6" s="40" t="s">
        <v>49</v>
      </c>
      <c r="H6" s="37">
        <v>0</v>
      </c>
      <c r="I6" s="38">
        <v>0</v>
      </c>
      <c r="J6" s="37">
        <v>85236</v>
      </c>
      <c r="K6" s="40">
        <v>32928</v>
      </c>
      <c r="L6" s="37">
        <v>17988</v>
      </c>
      <c r="M6" s="40">
        <v>6198.78425</v>
      </c>
      <c r="N6" s="59">
        <v>1205498</v>
      </c>
      <c r="O6" s="60">
        <v>962975</v>
      </c>
      <c r="P6" s="37">
        <v>1504037</v>
      </c>
      <c r="Q6" s="40">
        <v>966959.1001600007</v>
      </c>
      <c r="R6" s="37">
        <v>36408</v>
      </c>
      <c r="S6" s="40">
        <v>16288</v>
      </c>
      <c r="T6" s="37">
        <v>0</v>
      </c>
      <c r="U6" s="38">
        <v>0</v>
      </c>
      <c r="V6" s="37">
        <v>72635</v>
      </c>
      <c r="W6" s="40">
        <v>26133</v>
      </c>
      <c r="X6" s="61"/>
    </row>
    <row r="7" spans="1:24" s="22" customFormat="1" ht="18" customHeight="1">
      <c r="A7" s="24" t="s">
        <v>12</v>
      </c>
      <c r="B7" s="37">
        <v>213102</v>
      </c>
      <c r="C7" s="42"/>
      <c r="D7" s="37">
        <v>159</v>
      </c>
      <c r="E7" s="42"/>
      <c r="F7" s="37">
        <v>18130</v>
      </c>
      <c r="G7" s="42"/>
      <c r="H7" s="37">
        <v>0</v>
      </c>
      <c r="I7" s="38"/>
      <c r="J7" s="37">
        <v>0</v>
      </c>
      <c r="K7" s="42"/>
      <c r="L7" s="37">
        <v>0</v>
      </c>
      <c r="M7" s="42"/>
      <c r="N7" s="59">
        <v>0</v>
      </c>
      <c r="O7" s="62"/>
      <c r="P7" s="37">
        <v>3939</v>
      </c>
      <c r="Q7" s="42"/>
      <c r="R7" s="37">
        <v>362</v>
      </c>
      <c r="S7" s="42"/>
      <c r="T7" s="37">
        <v>0</v>
      </c>
      <c r="U7" s="38"/>
      <c r="V7" s="37">
        <v>258</v>
      </c>
      <c r="W7" s="42"/>
      <c r="X7" s="61"/>
    </row>
    <row r="8" spans="1:24" s="22" customFormat="1" ht="18" customHeight="1">
      <c r="A8" s="24" t="s">
        <v>13</v>
      </c>
      <c r="B8" s="37" t="s">
        <v>48</v>
      </c>
      <c r="C8" s="37">
        <v>0</v>
      </c>
      <c r="D8" s="37">
        <v>35</v>
      </c>
      <c r="E8" s="37">
        <v>0</v>
      </c>
      <c r="F8" s="37">
        <v>5603</v>
      </c>
      <c r="G8" s="37" t="s">
        <v>50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59">
        <v>30698</v>
      </c>
      <c r="O8" s="59">
        <v>35224</v>
      </c>
      <c r="P8" s="37">
        <v>18425</v>
      </c>
      <c r="Q8" s="37">
        <v>44732.14229000002</v>
      </c>
      <c r="R8" s="37">
        <v>0</v>
      </c>
      <c r="S8" s="37">
        <v>0</v>
      </c>
      <c r="T8" s="37">
        <v>0</v>
      </c>
      <c r="U8" s="37">
        <v>0</v>
      </c>
      <c r="V8" s="37">
        <v>1491</v>
      </c>
      <c r="W8" s="37">
        <v>2448</v>
      </c>
      <c r="X8" s="61"/>
    </row>
    <row r="9" spans="1:24" s="22" customFormat="1" ht="18" customHeight="1">
      <c r="A9" s="25" t="s">
        <v>14</v>
      </c>
      <c r="B9" s="37">
        <f>B14-B6</f>
        <v>103671</v>
      </c>
      <c r="C9" s="40">
        <v>44472</v>
      </c>
      <c r="D9" s="37">
        <f>SUM(D10:D12)</f>
        <v>17015</v>
      </c>
      <c r="E9" s="40">
        <v>5809</v>
      </c>
      <c r="F9" s="37">
        <v>16329</v>
      </c>
      <c r="G9" s="40" t="s">
        <v>51</v>
      </c>
      <c r="H9" s="37">
        <v>0</v>
      </c>
      <c r="I9" s="38">
        <v>0</v>
      </c>
      <c r="J9" s="37">
        <v>13308</v>
      </c>
      <c r="K9" s="40">
        <v>8063</v>
      </c>
      <c r="L9" s="37">
        <f>+L10+L11+L12</f>
        <v>29245</v>
      </c>
      <c r="M9" s="40">
        <v>9440.49484</v>
      </c>
      <c r="N9" s="59">
        <v>120593</v>
      </c>
      <c r="O9" s="60">
        <v>84479</v>
      </c>
      <c r="P9" s="37">
        <v>214705</v>
      </c>
      <c r="Q9" s="40">
        <v>102927.32602000001</v>
      </c>
      <c r="R9" s="37">
        <v>5804</v>
      </c>
      <c r="S9" s="40">
        <v>1963</v>
      </c>
      <c r="T9" s="37">
        <v>92</v>
      </c>
      <c r="U9" s="38">
        <v>0</v>
      </c>
      <c r="V9" s="37">
        <v>44839</v>
      </c>
      <c r="W9" s="40">
        <v>13712</v>
      </c>
      <c r="X9" s="61"/>
    </row>
    <row r="10" spans="1:24" s="22" customFormat="1" ht="18" customHeight="1">
      <c r="A10" s="25" t="s">
        <v>16</v>
      </c>
      <c r="B10" s="37">
        <v>0</v>
      </c>
      <c r="C10" s="41"/>
      <c r="D10" s="37">
        <v>4249</v>
      </c>
      <c r="E10" s="41"/>
      <c r="F10" s="37"/>
      <c r="G10" s="41"/>
      <c r="H10" s="37">
        <v>0</v>
      </c>
      <c r="I10" s="38"/>
      <c r="J10" s="37">
        <v>0</v>
      </c>
      <c r="K10" s="41"/>
      <c r="L10" s="37">
        <v>0</v>
      </c>
      <c r="M10" s="41"/>
      <c r="N10" s="59">
        <v>29613</v>
      </c>
      <c r="O10" s="63"/>
      <c r="P10" s="37">
        <v>89269</v>
      </c>
      <c r="Q10" s="41"/>
      <c r="R10" s="37">
        <v>2136</v>
      </c>
      <c r="S10" s="41"/>
      <c r="T10" s="37">
        <v>0</v>
      </c>
      <c r="U10" s="38"/>
      <c r="V10" s="37">
        <v>33574</v>
      </c>
      <c r="W10" s="41"/>
      <c r="X10" s="61"/>
    </row>
    <row r="11" spans="1:24" s="22" customFormat="1" ht="18" customHeight="1">
      <c r="A11" s="24" t="s">
        <v>15</v>
      </c>
      <c r="B11" s="37">
        <v>0</v>
      </c>
      <c r="C11" s="42"/>
      <c r="D11" s="37">
        <v>9127</v>
      </c>
      <c r="E11" s="42"/>
      <c r="F11" s="37">
        <v>13924</v>
      </c>
      <c r="G11" s="42"/>
      <c r="H11" s="37">
        <v>0</v>
      </c>
      <c r="I11" s="38"/>
      <c r="J11" s="37">
        <f>+J9</f>
        <v>13308</v>
      </c>
      <c r="K11" s="42"/>
      <c r="L11" s="37">
        <v>28954</v>
      </c>
      <c r="M11" s="42"/>
      <c r="N11" s="59">
        <v>77243</v>
      </c>
      <c r="O11" s="62"/>
      <c r="P11" s="37">
        <v>110056</v>
      </c>
      <c r="Q11" s="42"/>
      <c r="R11" s="37">
        <v>2996</v>
      </c>
      <c r="S11" s="42"/>
      <c r="T11" s="37">
        <v>0</v>
      </c>
      <c r="U11" s="38"/>
      <c r="V11" s="37">
        <v>9736</v>
      </c>
      <c r="W11" s="42"/>
      <c r="X11" s="61"/>
    </row>
    <row r="12" spans="1:24" s="22" customFormat="1" ht="18" customHeight="1">
      <c r="A12" s="24" t="s">
        <v>13</v>
      </c>
      <c r="B12" s="37">
        <v>1005</v>
      </c>
      <c r="C12" s="37">
        <v>4288</v>
      </c>
      <c r="D12" s="37">
        <v>3639</v>
      </c>
      <c r="E12" s="37">
        <v>1927</v>
      </c>
      <c r="F12" s="37">
        <v>2405</v>
      </c>
      <c r="G12" s="37" t="s">
        <v>52</v>
      </c>
      <c r="H12" s="37">
        <v>0</v>
      </c>
      <c r="I12" s="37">
        <v>0</v>
      </c>
      <c r="J12" s="37">
        <v>0</v>
      </c>
      <c r="K12" s="37">
        <v>0</v>
      </c>
      <c r="L12" s="37">
        <v>291</v>
      </c>
      <c r="M12" s="37">
        <v>1003.47229</v>
      </c>
      <c r="N12" s="59">
        <v>13737</v>
      </c>
      <c r="O12" s="59">
        <v>12515</v>
      </c>
      <c r="P12" s="37">
        <v>15380</v>
      </c>
      <c r="Q12" s="37">
        <v>42858.74581</v>
      </c>
      <c r="R12" s="37">
        <v>672</v>
      </c>
      <c r="S12" s="37">
        <v>628</v>
      </c>
      <c r="T12" s="37">
        <v>92</v>
      </c>
      <c r="U12" s="37">
        <v>206</v>
      </c>
      <c r="V12" s="37">
        <v>1529</v>
      </c>
      <c r="W12" s="37">
        <v>2632</v>
      </c>
      <c r="X12" s="61"/>
    </row>
    <row r="13" spans="1:24" s="22" customFormat="1" ht="18" customHeight="1">
      <c r="A13" s="24" t="s">
        <v>2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59">
        <v>0</v>
      </c>
      <c r="O13" s="59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61"/>
    </row>
    <row r="14" spans="1:24" s="22" customFormat="1" ht="18" customHeight="1">
      <c r="A14" s="24" t="s">
        <v>0</v>
      </c>
      <c r="B14" s="37">
        <v>500525</v>
      </c>
      <c r="C14" s="37">
        <v>200722</v>
      </c>
      <c r="D14" s="37">
        <f>SUM(D6+D9)</f>
        <v>94397</v>
      </c>
      <c r="E14" s="37">
        <f>SUM(E6:E12)</f>
        <v>46623</v>
      </c>
      <c r="F14" s="37">
        <v>376312</v>
      </c>
      <c r="G14" s="37" t="s">
        <v>53</v>
      </c>
      <c r="H14" s="37">
        <v>0</v>
      </c>
      <c r="I14" s="37">
        <v>0</v>
      </c>
      <c r="J14" s="37">
        <f>+J9+J6</f>
        <v>98544</v>
      </c>
      <c r="K14" s="37">
        <f>SUM(K6,K9)</f>
        <v>40991</v>
      </c>
      <c r="L14" s="37">
        <f>L6+L9</f>
        <v>47233</v>
      </c>
      <c r="M14" s="37">
        <v>15639.27909</v>
      </c>
      <c r="N14" s="59">
        <v>1326091</v>
      </c>
      <c r="O14" s="59">
        <v>1047454</v>
      </c>
      <c r="P14" s="37">
        <v>1718742</v>
      </c>
      <c r="Q14" s="37">
        <v>1069886.4261800006</v>
      </c>
      <c r="R14" s="37">
        <v>42212</v>
      </c>
      <c r="S14" s="37">
        <v>18251</v>
      </c>
      <c r="T14" s="37">
        <v>0</v>
      </c>
      <c r="U14" s="37">
        <v>0</v>
      </c>
      <c r="V14" s="37">
        <v>117474</v>
      </c>
      <c r="W14" s="37">
        <v>39845</v>
      </c>
      <c r="X14" s="61"/>
    </row>
    <row r="15" spans="1:23" s="22" customFormat="1" ht="19.5" customHeight="1">
      <c r="A15" s="2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0"/>
      <c r="U15" s="20"/>
      <c r="V15" s="20"/>
      <c r="W15" s="20"/>
    </row>
    <row r="16" spans="1:23" s="22" customFormat="1" ht="42.75" customHeight="1">
      <c r="A16" s="24"/>
      <c r="B16" s="47" t="s">
        <v>17</v>
      </c>
      <c r="C16" s="47"/>
      <c r="D16" s="38" t="s">
        <v>25</v>
      </c>
      <c r="E16" s="38"/>
      <c r="F16" s="38" t="s">
        <v>18</v>
      </c>
      <c r="G16" s="38"/>
      <c r="H16" s="38" t="s">
        <v>19</v>
      </c>
      <c r="I16" s="38"/>
      <c r="J16" s="47" t="s">
        <v>20</v>
      </c>
      <c r="K16" s="47"/>
      <c r="L16" s="38" t="s">
        <v>45</v>
      </c>
      <c r="M16" s="38"/>
      <c r="N16" s="38" t="s">
        <v>24</v>
      </c>
      <c r="O16" s="38"/>
      <c r="P16" s="38" t="s">
        <v>43</v>
      </c>
      <c r="Q16" s="38"/>
      <c r="R16" s="38" t="s">
        <v>21</v>
      </c>
      <c r="S16" s="38"/>
      <c r="T16" s="39" t="s">
        <v>23</v>
      </c>
      <c r="U16" s="39"/>
      <c r="V16" s="38" t="s">
        <v>22</v>
      </c>
      <c r="W16" s="38"/>
    </row>
    <row r="17" spans="1:23" s="22" customFormat="1" ht="30">
      <c r="A17" s="24" t="s">
        <v>8</v>
      </c>
      <c r="B17" s="31" t="s">
        <v>3</v>
      </c>
      <c r="C17" s="31" t="s">
        <v>4</v>
      </c>
      <c r="D17" s="34" t="s">
        <v>3</v>
      </c>
      <c r="E17" s="34" t="s">
        <v>4</v>
      </c>
      <c r="F17" s="32" t="s">
        <v>3</v>
      </c>
      <c r="G17" s="32" t="s">
        <v>4</v>
      </c>
      <c r="H17" s="31" t="s">
        <v>3</v>
      </c>
      <c r="I17" s="31" t="s">
        <v>4</v>
      </c>
      <c r="J17" s="31" t="s">
        <v>3</v>
      </c>
      <c r="K17" s="31" t="s">
        <v>4</v>
      </c>
      <c r="L17" s="31" t="s">
        <v>3</v>
      </c>
      <c r="M17" s="31" t="s">
        <v>4</v>
      </c>
      <c r="N17" s="31" t="s">
        <v>3</v>
      </c>
      <c r="O17" s="31" t="s">
        <v>4</v>
      </c>
      <c r="P17" s="31" t="s">
        <v>3</v>
      </c>
      <c r="Q17" s="31" t="s">
        <v>4</v>
      </c>
      <c r="R17" s="31" t="s">
        <v>3</v>
      </c>
      <c r="S17" s="31" t="s">
        <v>4</v>
      </c>
      <c r="T17" s="31" t="s">
        <v>3</v>
      </c>
      <c r="U17" s="31" t="s">
        <v>4</v>
      </c>
      <c r="V17" s="31" t="s">
        <v>3</v>
      </c>
      <c r="W17" s="31" t="s">
        <v>4</v>
      </c>
    </row>
    <row r="18" spans="1:23" s="22" customFormat="1" ht="15">
      <c r="A18" s="24" t="s">
        <v>5</v>
      </c>
      <c r="B18" s="35">
        <v>279</v>
      </c>
      <c r="C18" s="35">
        <v>170586</v>
      </c>
      <c r="D18" s="35">
        <v>76</v>
      </c>
      <c r="E18" s="35">
        <v>32575</v>
      </c>
      <c r="F18" s="45" t="s">
        <v>54</v>
      </c>
      <c r="G18" s="45" t="s">
        <v>55</v>
      </c>
      <c r="H18" s="35">
        <v>0</v>
      </c>
      <c r="I18" s="35">
        <v>0</v>
      </c>
      <c r="J18" s="35">
        <v>53</v>
      </c>
      <c r="K18" s="35">
        <v>28768</v>
      </c>
      <c r="L18" s="35">
        <v>18.798</v>
      </c>
      <c r="M18" s="35">
        <v>7698.59013</v>
      </c>
      <c r="N18" s="59">
        <v>1556</v>
      </c>
      <c r="O18" s="64">
        <v>539451</v>
      </c>
      <c r="P18" s="35">
        <v>2538.32</v>
      </c>
      <c r="Q18" s="35">
        <v>838352.4033500005</v>
      </c>
      <c r="R18" s="65">
        <v>40</v>
      </c>
      <c r="S18" s="35">
        <v>14805</v>
      </c>
      <c r="T18" s="35">
        <v>0</v>
      </c>
      <c r="U18" s="35">
        <v>134</v>
      </c>
      <c r="V18" s="35">
        <v>63</v>
      </c>
      <c r="W18" s="35">
        <v>25227</v>
      </c>
    </row>
    <row r="19" spans="1:23" s="22" customFormat="1" ht="15">
      <c r="A19" s="24" t="s">
        <v>6</v>
      </c>
      <c r="B19" s="35">
        <v>1</v>
      </c>
      <c r="C19" s="35">
        <v>805</v>
      </c>
      <c r="D19" s="35">
        <v>0</v>
      </c>
      <c r="E19" s="35">
        <v>35</v>
      </c>
      <c r="F19" s="46"/>
      <c r="G19" s="46"/>
      <c r="H19" s="35">
        <v>0</v>
      </c>
      <c r="I19" s="35">
        <v>0</v>
      </c>
      <c r="J19" s="35">
        <v>0</v>
      </c>
      <c r="K19" s="35">
        <v>0</v>
      </c>
      <c r="L19" s="36">
        <v>0</v>
      </c>
      <c r="M19" s="36">
        <v>0</v>
      </c>
      <c r="N19" s="59">
        <v>2</v>
      </c>
      <c r="O19" s="64">
        <v>725</v>
      </c>
      <c r="P19" s="35">
        <v>14.08</v>
      </c>
      <c r="Q19" s="35">
        <v>3886.8298800000002</v>
      </c>
      <c r="R19" s="65">
        <v>0</v>
      </c>
      <c r="S19" s="35">
        <v>0</v>
      </c>
      <c r="T19" s="35">
        <v>0</v>
      </c>
      <c r="U19" s="35">
        <v>0</v>
      </c>
      <c r="V19" s="35">
        <v>0.05</v>
      </c>
      <c r="W19" s="35">
        <v>188</v>
      </c>
    </row>
    <row r="20" spans="1:23" s="22" customFormat="1" ht="15">
      <c r="A20" s="24" t="s">
        <v>7</v>
      </c>
      <c r="B20" s="35">
        <v>433</v>
      </c>
      <c r="C20" s="35">
        <v>29331</v>
      </c>
      <c r="D20" s="35">
        <v>177</v>
      </c>
      <c r="E20" s="35">
        <v>14013</v>
      </c>
      <c r="F20" s="35" t="s">
        <v>56</v>
      </c>
      <c r="G20" s="35" t="s">
        <v>57</v>
      </c>
      <c r="H20" s="35">
        <v>0</v>
      </c>
      <c r="I20" s="35">
        <v>0</v>
      </c>
      <c r="J20" s="35">
        <v>146</v>
      </c>
      <c r="K20" s="35">
        <v>12223</v>
      </c>
      <c r="L20" s="35">
        <v>96.781</v>
      </c>
      <c r="M20" s="35">
        <v>7940.68896</v>
      </c>
      <c r="N20" s="59">
        <v>4379</v>
      </c>
      <c r="O20" s="64">
        <v>507278</v>
      </c>
      <c r="P20" s="35">
        <v>4013.183</v>
      </c>
      <c r="Q20" s="35">
        <v>227647.1929500003</v>
      </c>
      <c r="R20" s="65">
        <v>60</v>
      </c>
      <c r="S20" s="35">
        <v>3446</v>
      </c>
      <c r="T20" s="35">
        <v>0</v>
      </c>
      <c r="U20" s="35">
        <v>72</v>
      </c>
      <c r="V20" s="35">
        <v>108</v>
      </c>
      <c r="W20" s="35">
        <v>14430</v>
      </c>
    </row>
    <row r="21" spans="1:23" s="22" customFormat="1" ht="15">
      <c r="A21" s="24" t="s">
        <v>0</v>
      </c>
      <c r="B21" s="35">
        <v>713</v>
      </c>
      <c r="C21" s="35">
        <v>200722</v>
      </c>
      <c r="D21" s="35">
        <f>SUM(D18:D20)</f>
        <v>253</v>
      </c>
      <c r="E21" s="35">
        <f>SUM(E18:E20)</f>
        <v>46623</v>
      </c>
      <c r="F21" s="35">
        <v>2075</v>
      </c>
      <c r="G21" s="35" t="s">
        <v>53</v>
      </c>
      <c r="H21" s="35">
        <v>0</v>
      </c>
      <c r="I21" s="35">
        <v>0</v>
      </c>
      <c r="J21" s="35">
        <f>SUM(J18:J20)</f>
        <v>199</v>
      </c>
      <c r="K21" s="35">
        <f>SUM(K18:K20)</f>
        <v>40991</v>
      </c>
      <c r="L21" s="35">
        <f>SUM(L18:L20)</f>
        <v>115.57900000000001</v>
      </c>
      <c r="M21" s="35">
        <f>SUM(M18:M20)</f>
        <v>15639.27909</v>
      </c>
      <c r="N21" s="59">
        <v>5937</v>
      </c>
      <c r="O21" s="64">
        <v>1047454</v>
      </c>
      <c r="P21" s="35">
        <v>6565.5830000000005</v>
      </c>
      <c r="Q21" s="35">
        <v>1069886.4261800009</v>
      </c>
      <c r="R21" s="65">
        <v>100</v>
      </c>
      <c r="S21" s="35">
        <v>18251</v>
      </c>
      <c r="T21" s="35">
        <v>0</v>
      </c>
      <c r="U21" s="35">
        <v>206</v>
      </c>
      <c r="V21" s="35">
        <v>171.05</v>
      </c>
      <c r="W21" s="35">
        <v>39845</v>
      </c>
    </row>
    <row r="22" spans="2:23" s="14" customFormat="1" ht="1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4" spans="2:3" ht="15">
      <c r="B24" s="26"/>
      <c r="C24" s="26"/>
    </row>
    <row r="25" spans="2:3" ht="15">
      <c r="B25" s="27"/>
      <c r="C25" s="26"/>
    </row>
    <row r="26" spans="2:3" ht="15">
      <c r="B26" s="27"/>
      <c r="C26" s="23"/>
    </row>
    <row r="27" spans="2:3" ht="15">
      <c r="B27" s="27"/>
      <c r="C27" s="23"/>
    </row>
    <row r="28" spans="2:3" ht="15">
      <c r="B28" s="27"/>
      <c r="C28" s="23"/>
    </row>
    <row r="29" spans="2:3" ht="15">
      <c r="B29" s="28"/>
      <c r="C29" s="29"/>
    </row>
    <row r="30" spans="2:3" ht="15">
      <c r="B30" s="28"/>
      <c r="C30" s="29"/>
    </row>
    <row r="31" spans="2:3" ht="15">
      <c r="B31" s="27"/>
      <c r="C31" s="23"/>
    </row>
    <row r="32" spans="2:3" ht="15">
      <c r="B32" s="27"/>
      <c r="C32" s="23"/>
    </row>
    <row r="33" spans="2:3" ht="15">
      <c r="B33" s="30"/>
      <c r="C33" s="23"/>
    </row>
    <row r="34" spans="2:3" ht="15">
      <c r="B34" s="27"/>
      <c r="C34" s="23"/>
    </row>
    <row r="35" spans="2:3" ht="15">
      <c r="B35" s="26"/>
      <c r="C35" s="26"/>
    </row>
  </sheetData>
  <sheetProtection/>
  <mergeCells count="49">
    <mergeCell ref="Q6:Q7"/>
    <mergeCell ref="M9:M11"/>
    <mergeCell ref="Q9:Q11"/>
    <mergeCell ref="D4:E4"/>
    <mergeCell ref="M6:M7"/>
    <mergeCell ref="O6:O7"/>
    <mergeCell ref="R4:S4"/>
    <mergeCell ref="E6:E7"/>
    <mergeCell ref="F4:G4"/>
    <mergeCell ref="S6:S7"/>
    <mergeCell ref="N4:O4"/>
    <mergeCell ref="L4:M4"/>
    <mergeCell ref="P4:Q4"/>
    <mergeCell ref="B16:C16"/>
    <mergeCell ref="D16:E16"/>
    <mergeCell ref="F16:G16"/>
    <mergeCell ref="L16:M16"/>
    <mergeCell ref="N16:O16"/>
    <mergeCell ref="H16:I16"/>
    <mergeCell ref="O9:O11"/>
    <mergeCell ref="C9:C11"/>
    <mergeCell ref="E9:E11"/>
    <mergeCell ref="A1:W1"/>
    <mergeCell ref="A2:W2"/>
    <mergeCell ref="A3:U3"/>
    <mergeCell ref="G9:G11"/>
    <mergeCell ref="T4:U4"/>
    <mergeCell ref="B4:C4"/>
    <mergeCell ref="V4:W4"/>
    <mergeCell ref="H4:I4"/>
    <mergeCell ref="C6:C7"/>
    <mergeCell ref="J4:K4"/>
    <mergeCell ref="F18:F19"/>
    <mergeCell ref="G18:G19"/>
    <mergeCell ref="K9:K11"/>
    <mergeCell ref="K6:K7"/>
    <mergeCell ref="I9:I11"/>
    <mergeCell ref="J16:K16"/>
    <mergeCell ref="G6:G7"/>
    <mergeCell ref="I6:I7"/>
    <mergeCell ref="T16:U16"/>
    <mergeCell ref="V16:W16"/>
    <mergeCell ref="U6:U7"/>
    <mergeCell ref="P16:Q16"/>
    <mergeCell ref="S9:S11"/>
    <mergeCell ref="W6:W7"/>
    <mergeCell ref="U9:U11"/>
    <mergeCell ref="R16:S16"/>
    <mergeCell ref="W9:W11"/>
  </mergeCells>
  <printOptions/>
  <pageMargins left="0.75" right="0.75" top="1" bottom="1" header="0.5" footer="0.5"/>
  <pageSetup fitToHeight="1" fitToWidth="1" horizontalDpi="600" verticalDpi="600" orientation="landscape" paperSize="9" scale="23" r:id="rId1"/>
  <ignoredErrors>
    <ignoredError sqref="F15:G17" numberStoredAsText="1"/>
    <ignoredError sqref="D9 E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90" zoomScaleNormal="90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3.421875" style="4" customWidth="1"/>
    <col min="2" max="23" width="18.00390625" style="4" customWidth="1"/>
    <col min="24" max="24" width="28.57421875" style="4" customWidth="1"/>
    <col min="25" max="16384" width="9.140625" style="4" customWidth="1"/>
  </cols>
  <sheetData>
    <row r="1" spans="1:23" ht="15.7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1"/>
      <c r="W1" s="11"/>
    </row>
    <row r="2" spans="1:23" ht="15.75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W2" s="11"/>
    </row>
    <row r="3" spans="1:21" ht="10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3" ht="42.75" customHeight="1">
      <c r="A4" s="3"/>
      <c r="B4" s="56" t="s">
        <v>17</v>
      </c>
      <c r="C4" s="57"/>
      <c r="D4" s="52" t="s">
        <v>25</v>
      </c>
      <c r="E4" s="53"/>
      <c r="F4" s="52" t="s">
        <v>18</v>
      </c>
      <c r="G4" s="53"/>
      <c r="H4" s="52" t="s">
        <v>19</v>
      </c>
      <c r="I4" s="53"/>
      <c r="J4" s="56" t="s">
        <v>20</v>
      </c>
      <c r="K4" s="57"/>
      <c r="L4" s="52" t="s">
        <v>45</v>
      </c>
      <c r="M4" s="53"/>
      <c r="N4" s="52" t="s">
        <v>24</v>
      </c>
      <c r="O4" s="53"/>
      <c r="P4" s="52" t="s">
        <v>44</v>
      </c>
      <c r="Q4" s="53"/>
      <c r="R4" s="52" t="s">
        <v>21</v>
      </c>
      <c r="S4" s="53"/>
      <c r="T4" s="54" t="s">
        <v>23</v>
      </c>
      <c r="U4" s="55"/>
      <c r="V4" s="52" t="s">
        <v>22</v>
      </c>
      <c r="W4" s="53"/>
    </row>
    <row r="5" spans="1:24" ht="45">
      <c r="A5" s="3" t="s">
        <v>28</v>
      </c>
      <c r="B5" s="7" t="s">
        <v>26</v>
      </c>
      <c r="C5" s="6" t="s">
        <v>27</v>
      </c>
      <c r="D5" s="7" t="s">
        <v>26</v>
      </c>
      <c r="E5" s="6" t="s">
        <v>27</v>
      </c>
      <c r="F5" s="7" t="s">
        <v>26</v>
      </c>
      <c r="G5" s="6" t="s">
        <v>27</v>
      </c>
      <c r="H5" s="7" t="s">
        <v>26</v>
      </c>
      <c r="I5" s="6" t="s">
        <v>27</v>
      </c>
      <c r="J5" s="7" t="s">
        <v>26</v>
      </c>
      <c r="K5" s="6" t="s">
        <v>27</v>
      </c>
      <c r="L5" s="7" t="s">
        <v>26</v>
      </c>
      <c r="M5" s="6" t="s">
        <v>27</v>
      </c>
      <c r="N5" s="7" t="s">
        <v>26</v>
      </c>
      <c r="O5" s="6" t="s">
        <v>27</v>
      </c>
      <c r="P5" s="7" t="s">
        <v>26</v>
      </c>
      <c r="Q5" s="6" t="s">
        <v>27</v>
      </c>
      <c r="R5" s="7" t="s">
        <v>26</v>
      </c>
      <c r="S5" s="6" t="s">
        <v>27</v>
      </c>
      <c r="T5" s="7" t="s">
        <v>26</v>
      </c>
      <c r="U5" s="6" t="s">
        <v>27</v>
      </c>
      <c r="V5" s="7" t="s">
        <v>26</v>
      </c>
      <c r="W5" s="6" t="s">
        <v>27</v>
      </c>
      <c r="X5" s="2"/>
    </row>
    <row r="6" spans="1:24" ht="18" customHeight="1">
      <c r="A6" s="1" t="s">
        <v>29</v>
      </c>
      <c r="B6" s="37">
        <v>396854</v>
      </c>
      <c r="C6" s="40">
        <f>C14-C9</f>
        <v>156250</v>
      </c>
      <c r="D6" s="37">
        <v>77382</v>
      </c>
      <c r="E6" s="40">
        <v>38887</v>
      </c>
      <c r="F6" s="37">
        <v>359983</v>
      </c>
      <c r="G6" s="40" t="s">
        <v>49</v>
      </c>
      <c r="H6" s="37">
        <v>0</v>
      </c>
      <c r="I6" s="38">
        <v>0</v>
      </c>
      <c r="J6" s="37">
        <v>85236</v>
      </c>
      <c r="K6" s="40">
        <v>32928</v>
      </c>
      <c r="L6" s="37">
        <v>17988</v>
      </c>
      <c r="M6" s="40">
        <v>6198.78425</v>
      </c>
      <c r="N6" s="59">
        <v>1205498</v>
      </c>
      <c r="O6" s="60">
        <v>962975</v>
      </c>
      <c r="P6" s="37">
        <v>1504037</v>
      </c>
      <c r="Q6" s="40">
        <v>966959.1001600007</v>
      </c>
      <c r="R6" s="37">
        <v>36408</v>
      </c>
      <c r="S6" s="40">
        <v>16288</v>
      </c>
      <c r="T6" s="37">
        <v>0</v>
      </c>
      <c r="U6" s="38">
        <v>0</v>
      </c>
      <c r="V6" s="37">
        <v>72635</v>
      </c>
      <c r="W6" s="40">
        <v>26133</v>
      </c>
      <c r="X6" s="2"/>
    </row>
    <row r="7" spans="1:24" ht="18" customHeight="1">
      <c r="A7" s="1" t="s">
        <v>30</v>
      </c>
      <c r="B7" s="37">
        <v>213102</v>
      </c>
      <c r="C7" s="42"/>
      <c r="D7" s="37">
        <v>159</v>
      </c>
      <c r="E7" s="42"/>
      <c r="F7" s="37">
        <v>18130</v>
      </c>
      <c r="G7" s="42"/>
      <c r="H7" s="37">
        <v>0</v>
      </c>
      <c r="I7" s="38"/>
      <c r="J7" s="37">
        <v>0</v>
      </c>
      <c r="K7" s="42"/>
      <c r="L7" s="37">
        <v>0</v>
      </c>
      <c r="M7" s="42"/>
      <c r="N7" s="59">
        <v>0</v>
      </c>
      <c r="O7" s="62"/>
      <c r="P7" s="37">
        <v>3939</v>
      </c>
      <c r="Q7" s="42"/>
      <c r="R7" s="37">
        <v>362</v>
      </c>
      <c r="S7" s="42"/>
      <c r="T7" s="37">
        <v>0</v>
      </c>
      <c r="U7" s="38"/>
      <c r="V7" s="37">
        <v>258</v>
      </c>
      <c r="W7" s="42"/>
      <c r="X7" s="2"/>
    </row>
    <row r="8" spans="1:24" ht="18" customHeight="1">
      <c r="A8" s="1" t="s">
        <v>31</v>
      </c>
      <c r="B8" s="37" t="s">
        <v>48</v>
      </c>
      <c r="C8" s="37">
        <v>0</v>
      </c>
      <c r="D8" s="37">
        <v>35</v>
      </c>
      <c r="E8" s="37">
        <v>0</v>
      </c>
      <c r="F8" s="37">
        <v>5603</v>
      </c>
      <c r="G8" s="37" t="s">
        <v>50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59">
        <v>30698</v>
      </c>
      <c r="O8" s="59">
        <v>35224</v>
      </c>
      <c r="P8" s="37">
        <v>18425</v>
      </c>
      <c r="Q8" s="37">
        <v>44732.14229000002</v>
      </c>
      <c r="R8" s="37">
        <v>0</v>
      </c>
      <c r="S8" s="37">
        <v>0</v>
      </c>
      <c r="T8" s="37">
        <v>0</v>
      </c>
      <c r="U8" s="37">
        <v>0</v>
      </c>
      <c r="V8" s="37">
        <v>1491</v>
      </c>
      <c r="W8" s="37">
        <v>2448</v>
      </c>
      <c r="X8" s="2"/>
    </row>
    <row r="9" spans="1:24" ht="18" customHeight="1">
      <c r="A9" s="1" t="s">
        <v>32</v>
      </c>
      <c r="B9" s="37">
        <f>B14-B6</f>
        <v>103671</v>
      </c>
      <c r="C9" s="40">
        <v>44472</v>
      </c>
      <c r="D9" s="37">
        <f>SUM(D10:D12)</f>
        <v>17015</v>
      </c>
      <c r="E9" s="40">
        <v>5809</v>
      </c>
      <c r="F9" s="37">
        <v>16329</v>
      </c>
      <c r="G9" s="40" t="s">
        <v>51</v>
      </c>
      <c r="H9" s="37">
        <v>0</v>
      </c>
      <c r="I9" s="38">
        <v>0</v>
      </c>
      <c r="J9" s="37">
        <v>13308</v>
      </c>
      <c r="K9" s="40">
        <v>8063</v>
      </c>
      <c r="L9" s="37">
        <f>+L10+L11+L12</f>
        <v>29245</v>
      </c>
      <c r="M9" s="40">
        <v>9440.49484</v>
      </c>
      <c r="N9" s="59">
        <v>120593</v>
      </c>
      <c r="O9" s="60">
        <v>84479</v>
      </c>
      <c r="P9" s="37">
        <v>214705</v>
      </c>
      <c r="Q9" s="40">
        <v>102927.32602000001</v>
      </c>
      <c r="R9" s="37">
        <v>5804</v>
      </c>
      <c r="S9" s="40">
        <v>1963</v>
      </c>
      <c r="T9" s="37">
        <v>92</v>
      </c>
      <c r="U9" s="38">
        <v>0</v>
      </c>
      <c r="V9" s="37">
        <v>44839</v>
      </c>
      <c r="W9" s="40">
        <v>13712</v>
      </c>
      <c r="X9" s="5"/>
    </row>
    <row r="10" spans="1:24" ht="18" customHeight="1">
      <c r="A10" s="1" t="s">
        <v>33</v>
      </c>
      <c r="B10" s="37">
        <v>0</v>
      </c>
      <c r="C10" s="41"/>
      <c r="D10" s="37">
        <v>4249</v>
      </c>
      <c r="E10" s="41"/>
      <c r="F10" s="37"/>
      <c r="G10" s="41"/>
      <c r="H10" s="37">
        <v>0</v>
      </c>
      <c r="I10" s="38"/>
      <c r="J10" s="37">
        <v>0</v>
      </c>
      <c r="K10" s="41"/>
      <c r="L10" s="37">
        <v>0</v>
      </c>
      <c r="M10" s="41"/>
      <c r="N10" s="59">
        <v>29613</v>
      </c>
      <c r="O10" s="63"/>
      <c r="P10" s="37">
        <v>89269</v>
      </c>
      <c r="Q10" s="41"/>
      <c r="R10" s="37">
        <v>2136</v>
      </c>
      <c r="S10" s="41"/>
      <c r="T10" s="37">
        <v>0</v>
      </c>
      <c r="U10" s="38"/>
      <c r="V10" s="37">
        <v>33574</v>
      </c>
      <c r="W10" s="41"/>
      <c r="X10" s="5"/>
    </row>
    <row r="11" spans="1:24" ht="18" customHeight="1">
      <c r="A11" s="1" t="s">
        <v>34</v>
      </c>
      <c r="B11" s="37">
        <v>0</v>
      </c>
      <c r="C11" s="42"/>
      <c r="D11" s="37">
        <v>9127</v>
      </c>
      <c r="E11" s="42"/>
      <c r="F11" s="37">
        <v>13924</v>
      </c>
      <c r="G11" s="42"/>
      <c r="H11" s="37">
        <v>0</v>
      </c>
      <c r="I11" s="38"/>
      <c r="J11" s="37">
        <f>+J9</f>
        <v>13308</v>
      </c>
      <c r="K11" s="42"/>
      <c r="L11" s="37">
        <v>28954</v>
      </c>
      <c r="M11" s="42"/>
      <c r="N11" s="59">
        <v>77243</v>
      </c>
      <c r="O11" s="62"/>
      <c r="P11" s="37">
        <v>110056</v>
      </c>
      <c r="Q11" s="42"/>
      <c r="R11" s="37">
        <v>2996</v>
      </c>
      <c r="S11" s="42"/>
      <c r="T11" s="37">
        <v>0</v>
      </c>
      <c r="U11" s="38"/>
      <c r="V11" s="37">
        <v>9736</v>
      </c>
      <c r="W11" s="42"/>
      <c r="X11" s="2"/>
    </row>
    <row r="12" spans="1:24" ht="18" customHeight="1">
      <c r="A12" s="1" t="s">
        <v>31</v>
      </c>
      <c r="B12" s="37">
        <v>1005</v>
      </c>
      <c r="C12" s="37">
        <v>4288</v>
      </c>
      <c r="D12" s="37">
        <v>3639</v>
      </c>
      <c r="E12" s="37">
        <v>1927</v>
      </c>
      <c r="F12" s="37">
        <v>2405</v>
      </c>
      <c r="G12" s="37" t="s">
        <v>52</v>
      </c>
      <c r="H12" s="37">
        <v>0</v>
      </c>
      <c r="I12" s="37">
        <v>0</v>
      </c>
      <c r="J12" s="37">
        <v>0</v>
      </c>
      <c r="K12" s="37">
        <v>0</v>
      </c>
      <c r="L12" s="37">
        <v>291</v>
      </c>
      <c r="M12" s="37">
        <v>1003.47229</v>
      </c>
      <c r="N12" s="59">
        <v>13737</v>
      </c>
      <c r="O12" s="59">
        <v>12515</v>
      </c>
      <c r="P12" s="37">
        <v>15380</v>
      </c>
      <c r="Q12" s="37">
        <v>42858.74581</v>
      </c>
      <c r="R12" s="37">
        <v>672</v>
      </c>
      <c r="S12" s="37">
        <v>628</v>
      </c>
      <c r="T12" s="37">
        <v>92</v>
      </c>
      <c r="U12" s="37">
        <v>206</v>
      </c>
      <c r="V12" s="37">
        <v>1529</v>
      </c>
      <c r="W12" s="37">
        <v>2632</v>
      </c>
      <c r="X12" s="2"/>
    </row>
    <row r="13" spans="1:24" ht="18" customHeight="1">
      <c r="A13" s="1" t="s">
        <v>35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59">
        <v>0</v>
      </c>
      <c r="O13" s="59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2"/>
    </row>
    <row r="14" spans="1:24" ht="18" customHeight="1">
      <c r="A14" s="1" t="s">
        <v>37</v>
      </c>
      <c r="B14" s="37">
        <v>500525</v>
      </c>
      <c r="C14" s="37">
        <v>200722</v>
      </c>
      <c r="D14" s="37">
        <f>SUM(D6+D9)</f>
        <v>94397</v>
      </c>
      <c r="E14" s="37">
        <f>SUM(E6:E12)</f>
        <v>46623</v>
      </c>
      <c r="F14" s="37">
        <v>376312</v>
      </c>
      <c r="G14" s="37" t="s">
        <v>53</v>
      </c>
      <c r="H14" s="37">
        <v>0</v>
      </c>
      <c r="I14" s="37">
        <v>0</v>
      </c>
      <c r="J14" s="37">
        <f>+J9+J6</f>
        <v>98544</v>
      </c>
      <c r="K14" s="37">
        <f>SUM(K6,K9)</f>
        <v>40991</v>
      </c>
      <c r="L14" s="37">
        <f>L6+L9</f>
        <v>47233</v>
      </c>
      <c r="M14" s="37">
        <v>15639.27909</v>
      </c>
      <c r="N14" s="59">
        <v>1326091</v>
      </c>
      <c r="O14" s="59">
        <v>1047454</v>
      </c>
      <c r="P14" s="37">
        <v>1718742</v>
      </c>
      <c r="Q14" s="37">
        <v>1069886.4261800006</v>
      </c>
      <c r="R14" s="37">
        <v>42212</v>
      </c>
      <c r="S14" s="37">
        <v>18251</v>
      </c>
      <c r="T14" s="37">
        <v>0</v>
      </c>
      <c r="U14" s="37">
        <v>0</v>
      </c>
      <c r="V14" s="37">
        <v>117474</v>
      </c>
      <c r="W14" s="37">
        <v>39845</v>
      </c>
      <c r="X14" s="2"/>
    </row>
    <row r="15" spans="1:24" ht="19.5" customHeight="1">
      <c r="A15" s="2"/>
      <c r="B15" s="9"/>
      <c r="C15" s="9"/>
      <c r="D15" s="9"/>
      <c r="E15" s="8"/>
      <c r="F15" s="9"/>
      <c r="G15" s="9"/>
      <c r="H15" s="9"/>
      <c r="I15" s="9"/>
      <c r="J15" s="9"/>
      <c r="K15" s="9"/>
      <c r="L15" s="8"/>
      <c r="M15" s="9"/>
      <c r="N15" s="9"/>
      <c r="O15" s="15"/>
      <c r="P15" s="9"/>
      <c r="Q15" s="9"/>
      <c r="R15" s="13"/>
      <c r="S15" s="8"/>
      <c r="T15" s="9"/>
      <c r="U15" s="9"/>
      <c r="V15" s="9"/>
      <c r="W15" s="9"/>
      <c r="X15" s="2"/>
    </row>
    <row r="16" spans="1:23" ht="42.75" customHeight="1">
      <c r="A16" s="3"/>
      <c r="B16" s="56" t="s">
        <v>17</v>
      </c>
      <c r="C16" s="57"/>
      <c r="D16" s="52" t="s">
        <v>25</v>
      </c>
      <c r="E16" s="53"/>
      <c r="F16" s="52" t="s">
        <v>18</v>
      </c>
      <c r="G16" s="53"/>
      <c r="H16" s="52" t="s">
        <v>19</v>
      </c>
      <c r="I16" s="53"/>
      <c r="J16" s="56" t="s">
        <v>20</v>
      </c>
      <c r="K16" s="57"/>
      <c r="L16" s="52" t="s">
        <v>45</v>
      </c>
      <c r="M16" s="53"/>
      <c r="N16" s="52" t="s">
        <v>24</v>
      </c>
      <c r="O16" s="53"/>
      <c r="P16" s="52" t="s">
        <v>43</v>
      </c>
      <c r="Q16" s="53"/>
      <c r="R16" s="52" t="s">
        <v>21</v>
      </c>
      <c r="S16" s="53"/>
      <c r="T16" s="54" t="s">
        <v>23</v>
      </c>
      <c r="U16" s="55"/>
      <c r="V16" s="52" t="s">
        <v>22</v>
      </c>
      <c r="W16" s="53"/>
    </row>
    <row r="17" spans="1:23" ht="45">
      <c r="A17" s="3" t="s">
        <v>38</v>
      </c>
      <c r="B17" s="6" t="s">
        <v>42</v>
      </c>
      <c r="C17" s="6" t="s">
        <v>27</v>
      </c>
      <c r="D17" s="6" t="s">
        <v>42</v>
      </c>
      <c r="E17" s="6" t="s">
        <v>27</v>
      </c>
      <c r="F17" s="6" t="s">
        <v>42</v>
      </c>
      <c r="G17" s="6" t="s">
        <v>27</v>
      </c>
      <c r="H17" s="6" t="s">
        <v>42</v>
      </c>
      <c r="I17" s="6" t="s">
        <v>27</v>
      </c>
      <c r="J17" s="6" t="s">
        <v>42</v>
      </c>
      <c r="K17" s="6" t="s">
        <v>27</v>
      </c>
      <c r="L17" s="6" t="s">
        <v>42</v>
      </c>
      <c r="M17" s="6" t="s">
        <v>27</v>
      </c>
      <c r="N17" s="6" t="s">
        <v>42</v>
      </c>
      <c r="O17" s="16" t="s">
        <v>27</v>
      </c>
      <c r="P17" s="6" t="s">
        <v>42</v>
      </c>
      <c r="Q17" s="6" t="s">
        <v>27</v>
      </c>
      <c r="R17" s="17" t="s">
        <v>42</v>
      </c>
      <c r="S17" s="6" t="s">
        <v>27</v>
      </c>
      <c r="T17" s="6" t="s">
        <v>42</v>
      </c>
      <c r="U17" s="6" t="s">
        <v>27</v>
      </c>
      <c r="V17" s="6" t="s">
        <v>42</v>
      </c>
      <c r="W17" s="6" t="s">
        <v>27</v>
      </c>
    </row>
    <row r="18" spans="1:23" ht="15">
      <c r="A18" s="3" t="s">
        <v>39</v>
      </c>
      <c r="B18" s="35">
        <v>279</v>
      </c>
      <c r="C18" s="35">
        <v>170586</v>
      </c>
      <c r="D18" s="35">
        <v>76</v>
      </c>
      <c r="E18" s="35">
        <v>32575</v>
      </c>
      <c r="F18" s="45" t="s">
        <v>54</v>
      </c>
      <c r="G18" s="45" t="s">
        <v>55</v>
      </c>
      <c r="H18" s="35">
        <v>0</v>
      </c>
      <c r="I18" s="35">
        <v>0</v>
      </c>
      <c r="J18" s="35">
        <v>53</v>
      </c>
      <c r="K18" s="35">
        <v>28768</v>
      </c>
      <c r="L18" s="35">
        <v>18.798</v>
      </c>
      <c r="M18" s="35">
        <v>7698.59013</v>
      </c>
      <c r="N18" s="59">
        <v>1556</v>
      </c>
      <c r="O18" s="64">
        <v>539451</v>
      </c>
      <c r="P18" s="35">
        <v>2538.32</v>
      </c>
      <c r="Q18" s="35">
        <v>838352.4033500005</v>
      </c>
      <c r="R18" s="65">
        <v>40</v>
      </c>
      <c r="S18" s="35">
        <v>14805</v>
      </c>
      <c r="T18" s="35">
        <v>0</v>
      </c>
      <c r="U18" s="35">
        <v>134</v>
      </c>
      <c r="V18" s="35">
        <v>63</v>
      </c>
      <c r="W18" s="35">
        <v>25227</v>
      </c>
    </row>
    <row r="19" spans="1:23" ht="15">
      <c r="A19" s="3" t="s">
        <v>40</v>
      </c>
      <c r="B19" s="35">
        <v>1</v>
      </c>
      <c r="C19" s="35">
        <v>805</v>
      </c>
      <c r="D19" s="35">
        <v>0</v>
      </c>
      <c r="E19" s="35">
        <v>35</v>
      </c>
      <c r="F19" s="46"/>
      <c r="G19" s="46"/>
      <c r="H19" s="35">
        <v>0</v>
      </c>
      <c r="I19" s="35">
        <v>0</v>
      </c>
      <c r="J19" s="35">
        <v>0</v>
      </c>
      <c r="K19" s="35">
        <v>0</v>
      </c>
      <c r="L19" s="36">
        <v>0</v>
      </c>
      <c r="M19" s="36">
        <v>0</v>
      </c>
      <c r="N19" s="59">
        <v>2</v>
      </c>
      <c r="O19" s="64">
        <v>725</v>
      </c>
      <c r="P19" s="35">
        <v>14.08</v>
      </c>
      <c r="Q19" s="35">
        <v>3886.8298800000002</v>
      </c>
      <c r="R19" s="65">
        <v>0</v>
      </c>
      <c r="S19" s="35">
        <v>0</v>
      </c>
      <c r="T19" s="35">
        <v>0</v>
      </c>
      <c r="U19" s="35">
        <v>0</v>
      </c>
      <c r="V19" s="35">
        <v>0.05</v>
      </c>
      <c r="W19" s="35">
        <v>188</v>
      </c>
    </row>
    <row r="20" spans="1:23" ht="15">
      <c r="A20" s="3" t="s">
        <v>41</v>
      </c>
      <c r="B20" s="35">
        <v>433</v>
      </c>
      <c r="C20" s="35">
        <v>29331</v>
      </c>
      <c r="D20" s="35">
        <v>177</v>
      </c>
      <c r="E20" s="35">
        <v>14013</v>
      </c>
      <c r="F20" s="35" t="s">
        <v>56</v>
      </c>
      <c r="G20" s="35" t="s">
        <v>57</v>
      </c>
      <c r="H20" s="35">
        <v>0</v>
      </c>
      <c r="I20" s="35">
        <v>0</v>
      </c>
      <c r="J20" s="35">
        <v>146</v>
      </c>
      <c r="K20" s="35">
        <v>12223</v>
      </c>
      <c r="L20" s="35">
        <v>96.781</v>
      </c>
      <c r="M20" s="35">
        <v>7940.68896</v>
      </c>
      <c r="N20" s="59">
        <v>4379</v>
      </c>
      <c r="O20" s="64">
        <v>507278</v>
      </c>
      <c r="P20" s="35">
        <v>4013.183</v>
      </c>
      <c r="Q20" s="35">
        <v>227647.1929500003</v>
      </c>
      <c r="R20" s="65">
        <v>60</v>
      </c>
      <c r="S20" s="35">
        <v>3446</v>
      </c>
      <c r="T20" s="35">
        <v>0</v>
      </c>
      <c r="U20" s="35">
        <v>72</v>
      </c>
      <c r="V20" s="35">
        <v>108</v>
      </c>
      <c r="W20" s="35">
        <v>14430</v>
      </c>
    </row>
    <row r="21" spans="1:23" ht="15">
      <c r="A21" s="3" t="s">
        <v>37</v>
      </c>
      <c r="B21" s="35">
        <v>713</v>
      </c>
      <c r="C21" s="35">
        <v>200722</v>
      </c>
      <c r="D21" s="35">
        <f>SUM(D18:D20)</f>
        <v>253</v>
      </c>
      <c r="E21" s="35">
        <f>SUM(E18:E20)</f>
        <v>46623</v>
      </c>
      <c r="F21" s="35">
        <v>2075</v>
      </c>
      <c r="G21" s="35" t="s">
        <v>53</v>
      </c>
      <c r="H21" s="35">
        <v>0</v>
      </c>
      <c r="I21" s="35">
        <v>0</v>
      </c>
      <c r="J21" s="35">
        <f>SUM(J18:J20)</f>
        <v>199</v>
      </c>
      <c r="K21" s="35">
        <f>SUM(K18:K20)</f>
        <v>40991</v>
      </c>
      <c r="L21" s="35">
        <f>SUM(L18:L20)</f>
        <v>115.57900000000001</v>
      </c>
      <c r="M21" s="35">
        <f>SUM(M18:M20)</f>
        <v>15639.27909</v>
      </c>
      <c r="N21" s="59">
        <v>5937</v>
      </c>
      <c r="O21" s="64">
        <v>1047454</v>
      </c>
      <c r="P21" s="35">
        <v>6565.5830000000005</v>
      </c>
      <c r="Q21" s="35">
        <v>1069886.4261800009</v>
      </c>
      <c r="R21" s="65">
        <v>100</v>
      </c>
      <c r="S21" s="35">
        <v>18251</v>
      </c>
      <c r="T21" s="35">
        <v>0</v>
      </c>
      <c r="U21" s="35">
        <v>206</v>
      </c>
      <c r="V21" s="35">
        <v>171.05</v>
      </c>
      <c r="W21" s="35">
        <v>39845</v>
      </c>
    </row>
  </sheetData>
  <sheetProtection/>
  <mergeCells count="47">
    <mergeCell ref="H16:I16"/>
    <mergeCell ref="A3:U3"/>
    <mergeCell ref="R4:S4"/>
    <mergeCell ref="T4:U4"/>
    <mergeCell ref="C6:C7"/>
    <mergeCell ref="E6:E7"/>
    <mergeCell ref="G6:G7"/>
    <mergeCell ref="I6:I7"/>
    <mergeCell ref="B4:C4"/>
    <mergeCell ref="M6:M7"/>
    <mergeCell ref="F18:F19"/>
    <mergeCell ref="G18:G19"/>
    <mergeCell ref="L16:M16"/>
    <mergeCell ref="J16:K16"/>
    <mergeCell ref="B16:C16"/>
    <mergeCell ref="J4:K4"/>
    <mergeCell ref="L4:M4"/>
    <mergeCell ref="D16:E16"/>
    <mergeCell ref="F16:G16"/>
    <mergeCell ref="K6:K7"/>
    <mergeCell ref="V16:W16"/>
    <mergeCell ref="N16:O16"/>
    <mergeCell ref="P16:Q16"/>
    <mergeCell ref="R16:S16"/>
    <mergeCell ref="T16:U16"/>
    <mergeCell ref="P4:Q4"/>
    <mergeCell ref="W6:W7"/>
    <mergeCell ref="V4:W4"/>
    <mergeCell ref="N4:O4"/>
    <mergeCell ref="U6:U7"/>
    <mergeCell ref="D4:E4"/>
    <mergeCell ref="F4:G4"/>
    <mergeCell ref="H4:I4"/>
    <mergeCell ref="C9:C11"/>
    <mergeCell ref="E9:E11"/>
    <mergeCell ref="G9:G11"/>
    <mergeCell ref="I9:I11"/>
    <mergeCell ref="K9:K11"/>
    <mergeCell ref="S9:S11"/>
    <mergeCell ref="U9:U11"/>
    <mergeCell ref="W9:W11"/>
    <mergeCell ref="O6:O7"/>
    <mergeCell ref="O9:O11"/>
    <mergeCell ref="S6:S7"/>
    <mergeCell ref="Q6:Q7"/>
    <mergeCell ref="M9:M11"/>
    <mergeCell ref="Q9:Q11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Elena</cp:lastModifiedBy>
  <cp:lastPrinted>2009-01-28T06:49:08Z</cp:lastPrinted>
  <dcterms:created xsi:type="dcterms:W3CDTF">2006-01-23T08:29:20Z</dcterms:created>
  <dcterms:modified xsi:type="dcterms:W3CDTF">2010-12-23T12:37:02Z</dcterms:modified>
  <cp:category/>
  <cp:version/>
  <cp:contentType/>
  <cp:contentStatus/>
</cp:coreProperties>
</file>