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 I ketvirtis/WEB'ui/"/>
    </mc:Choice>
  </mc:AlternateContent>
  <xr:revisionPtr revIDLastSave="143" documentId="F0CF426C93C080546B0243D1B42EE434ED90677D" xr6:coauthVersionLast="45" xr6:coauthVersionMax="45" xr10:uidLastSave="{E293542C-1AB9-4E07-BB19-10FC51C96FE5}"/>
  <bookViews>
    <workbookView xWindow="-110" yWindow="-110" windowWidth="19420" windowHeight="10420" activeTab="1"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 l="1"/>
  <c r="K8" i="2"/>
  <c r="K9" i="2"/>
  <c r="K10" i="2"/>
  <c r="K11" i="2"/>
  <c r="K12" i="2"/>
  <c r="K13" i="2"/>
  <c r="K14" i="2"/>
  <c r="K15" i="2"/>
  <c r="K16" i="2"/>
  <c r="K17" i="2"/>
  <c r="K18" i="2"/>
  <c r="K19" i="2"/>
  <c r="K20" i="2"/>
  <c r="K21" i="2"/>
  <c r="K6" i="2"/>
  <c r="K12" i="1"/>
  <c r="K6" i="1"/>
  <c r="K7" i="1" l="1"/>
  <c r="K8" i="1"/>
  <c r="K9" i="1"/>
  <c r="K10" i="1"/>
  <c r="K11" i="1"/>
  <c r="K13" i="1"/>
  <c r="K14" i="1"/>
  <c r="K15" i="1"/>
  <c r="K16" i="1"/>
  <c r="K17" i="1"/>
  <c r="K18" i="1"/>
  <c r="K19" i="1"/>
  <c r="K20" i="1"/>
  <c r="K21" i="1"/>
  <c r="F6" i="1" l="1"/>
  <c r="E12" i="1" l="1"/>
  <c r="E6" i="1"/>
</calcChain>
</file>

<file path=xl/sharedStrings.xml><?xml version="1.0" encoding="utf-8"?>
<sst xmlns="http://schemas.openxmlformats.org/spreadsheetml/2006/main" count="64" uniqueCount="60">
  <si>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</si>
  <si>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</si>
  <si>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</si>
  <si>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</si>
  <si>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</si>
  <si>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</si>
  <si>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</si>
  <si>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</si>
  <si>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</si>
  <si>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</si>
  <si>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</si>
  <si>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AB Šiaulių bankas, finansinės grupės duomenys</t>
  </si>
  <si>
    <t>Lietuvos centrinė kredito unija</t>
  </si>
  <si>
    <t>AB "Citadele"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</si>
  <si>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</si>
  <si>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</si>
  <si>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</si>
  <si>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</si>
  <si>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</si>
  <si>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</si>
  <si>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</si>
  <si>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</si>
  <si>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</si>
  <si>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</si>
  <si>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</si>
  <si>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</si>
  <si>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</si>
  <si>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</si>
  <si>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</si>
  <si>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</si>
  <si>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</si>
  <si>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</si>
  <si>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</si>
  <si>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</si>
  <si>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UAB Medicinos bankas, finansinės grupės duomenys</t>
  </si>
  <si>
    <t>Swedbank, AB, finansinė grupės duomenys</t>
  </si>
  <si>
    <t>OP Corporate Bank plc Lietuvos filialas finansinės grupės duomenys</t>
  </si>
  <si>
    <t>Bankų rodikliai I dalis, 2018m. I ketv., tūkst.EUR</t>
  </si>
  <si>
    <t>-</t>
  </si>
  <si>
    <t>Luminor grupės duomenys</t>
  </si>
  <si>
    <t>*Danske bank grupės skaičiai pateikti pagal valdymo apskaitą.</t>
  </si>
  <si>
    <t>**"OP Corporate Bank plc" Lietuvos filialas įtraukia "OP Corporate Bank plc" Lietuvos filialo duomenis, t.y. "OP Corporate Bank plc" priklausančios lizingo bendrovės UAB “OP Finance” duomenys ataskaitoje nerodomi.</t>
  </si>
  <si>
    <t>* Danske bank Group portfolios are based on management accounts</t>
  </si>
  <si>
    <t>** “OP Corporate Bank plc" Lietuvos filialas involves "OP Corporate Bank plc" Lietuvos filialas data. Data of the leasing company UAB “OP Finance” owned by “OP Corporate Bank plc” is not shown in the report.</t>
  </si>
  <si>
    <t>VISO</t>
  </si>
  <si>
    <t>Pastaba: dėl metodologinių skirtumų, duomenys su 2014 ir ankstesniais laikotarpiais nėra palyginami.</t>
  </si>
  <si>
    <t>Danske Bank A/S bankinės veiklos Lietuvoje duomenys*</t>
  </si>
  <si>
    <t xml:space="preserve">Note: Due to methodological differences, data are not comparable with 2014 and previous years. </t>
  </si>
  <si>
    <t>Main Indicators of Banks I part, 2018 1Q, thousands EUR</t>
  </si>
  <si>
    <t>TOTAL</t>
  </si>
  <si>
    <t>Name</t>
  </si>
  <si>
    <t>AS „Citadele banka“ Lithuanian branch</t>
  </si>
  <si>
    <t>Danske Bank A/S data on banking activities in Lithuania*</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</si>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</sst>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0_ ;[Red]\-#,##0\ "/>
    <numFmt numFmtId="166" formatCode="#,##0\ ;\(#,##0\);&quot;- &quot;"/>
    <numFmt numFmtId="167" formatCode="_-* #,##0.00\ [$€-1]_-;\-* #,##0.00\ [$€-1]_-;_-* &quot;-&quot;??\ [$€-1]_-"/>
    <numFmt numFmtId="168" formatCode="#,##0;[Red]#,##0"/>
    <numFmt numFmtId="169" formatCode="_-* #,##0\ _€_-;\-* #,##0\ _€_-;_-* &quot;-&quot;??\ _€_-;_-@_-"/>
  </numFmts>
  <fonts count="18"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sz val="8"/>
      <color indexed="9"/>
      <name val="Arial"/>
      <family val="2"/>
    </font>
    <font>
      <sz val="11"/>
      <color theme="1"/>
      <name val="Times New Roman"/>
      <family val="1"/>
    </font>
    <font>
      <b/>
      <sz val="12"/>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9">
    <xf numFmtId="0" fontId="0" fillId="0" borderId="0"/>
    <xf numFmtId="0" fontId="1" fillId="0" borderId="0"/>
    <xf numFmtId="167" fontId="5" fillId="0" borderId="0" applyFont="0" applyFill="0" applyBorder="0" applyAlignment="0" applyProtection="0"/>
    <xf numFmtId="167" fontId="5" fillId="0" borderId="0" applyFont="0" applyFill="0" applyBorder="0" applyAlignment="0" applyProtection="0"/>
    <xf numFmtId="0" fontId="7" fillId="0" borderId="0"/>
    <xf numFmtId="0" fontId="1" fillId="0" borderId="0"/>
    <xf numFmtId="0" fontId="5" fillId="0" borderId="0"/>
    <xf numFmtId="0" fontId="5" fillId="0" borderId="0"/>
    <xf numFmtId="0" fontId="5" fillId="0" borderId="0"/>
    <xf numFmtId="166" fontId="8" fillId="0" borderId="0" applyNumberFormat="0" applyAlignment="0"/>
    <xf numFmtId="166" fontId="8" fillId="0" borderId="0" applyNumberFormat="0" applyAlignment="0"/>
    <xf numFmtId="0" fontId="6" fillId="0" borderId="0"/>
    <xf numFmtId="0" fontId="5" fillId="0" borderId="0"/>
    <xf numFmtId="43" fontId="5" fillId="0" borderId="0" applyFont="0" applyFill="0" applyBorder="0" applyAlignment="0" applyProtection="0"/>
    <xf numFmtId="0" fontId="4" fillId="0" borderId="0"/>
    <xf numFmtId="0" fontId="11" fillId="3" borderId="1">
      <alignment horizontal="center" vertical="center" wrapText="1"/>
    </xf>
    <xf numFmtId="164" fontId="4" fillId="0" borderId="0" applyFont="0" applyFill="0" applyBorder="0" applyAlignment="0" applyProtection="0"/>
    <xf numFmtId="164" fontId="4" fillId="0" borderId="0" applyFont="0" applyFill="0" applyBorder="0" applyAlignment="0" applyProtection="0"/>
    <xf numFmtId="0" fontId="1" fillId="0" borderId="0"/>
  </cellStyleXfs>
  <cellXfs count="83">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0" fontId="9" fillId="0" borderId="0" xfId="0" applyFont="1"/>
    <xf numFmtId="0" fontId="10" fillId="0" borderId="0" xfId="0" applyFont="1"/>
    <xf numFmtId="0" fontId="2" fillId="0" borderId="1" xfId="1" applyFont="1" applyFill="1" applyBorder="1" applyAlignment="1">
      <alignment horizontal="center" vertical="center"/>
    </xf>
    <xf numFmtId="49" fontId="2" fillId="0" borderId="1" xfId="1" applyNumberFormat="1" applyFont="1" applyFill="1" applyBorder="1" applyAlignment="1">
      <alignmen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wrapText="1"/>
    </xf>
    <xf numFmtId="49" fontId="3" fillId="0" borderId="1" xfId="1" applyNumberFormat="1" applyFont="1" applyFill="1" applyBorder="1" applyAlignment="1">
      <alignment horizontal="left" shrinkToFit="1"/>
    </xf>
    <xf numFmtId="3" fontId="2" fillId="0" borderId="1" xfId="1" applyNumberFormat="1" applyFont="1" applyFill="1" applyBorder="1" applyAlignment="1"/>
    <xf numFmtId="165" fontId="9" fillId="2" borderId="1" xfId="0" applyNumberFormat="1" applyFont="1" applyFill="1" applyBorder="1" applyAlignment="1"/>
    <xf numFmtId="165" fontId="2" fillId="2" borderId="1" xfId="1" applyNumberFormat="1" applyFont="1" applyFill="1" applyBorder="1" applyAlignment="1">
      <alignment wrapText="1"/>
    </xf>
    <xf numFmtId="3" fontId="9" fillId="0" borderId="1" xfId="1" applyNumberFormat="1" applyFont="1" applyFill="1" applyBorder="1" applyAlignment="1"/>
    <xf numFmtId="3" fontId="3" fillId="0" borderId="1" xfId="1" applyNumberFormat="1" applyFont="1" applyFill="1" applyBorder="1" applyAlignment="1">
      <alignment wrapText="1"/>
    </xf>
    <xf numFmtId="165" fontId="10" fillId="2" borderId="1" xfId="0" applyNumberFormat="1" applyFont="1" applyFill="1" applyBorder="1" applyAlignment="1"/>
    <xf numFmtId="165" fontId="3" fillId="2" borderId="1" xfId="1" applyNumberFormat="1" applyFont="1" applyFill="1" applyBorder="1" applyAlignment="1"/>
    <xf numFmtId="3" fontId="10" fillId="0" borderId="1" xfId="1" applyNumberFormat="1" applyFont="1" applyFill="1" applyBorder="1" applyAlignment="1">
      <alignment wrapText="1"/>
    </xf>
    <xf numFmtId="165" fontId="2" fillId="2" borderId="1" xfId="1" applyNumberFormat="1" applyFont="1" applyFill="1" applyBorder="1" applyAlignment="1"/>
    <xf numFmtId="3" fontId="3" fillId="0" borderId="1" xfId="1" applyNumberFormat="1" applyFont="1" applyFill="1" applyBorder="1" applyAlignment="1"/>
    <xf numFmtId="3" fontId="10" fillId="0" borderId="1" xfId="1" applyNumberFormat="1" applyFont="1" applyFill="1" applyBorder="1" applyAlignment="1"/>
    <xf numFmtId="165" fontId="3" fillId="2" borderId="1" xfId="1" applyNumberFormat="1" applyFont="1" applyFill="1" applyBorder="1" applyAlignment="1">
      <alignment shrinkToFit="1"/>
    </xf>
    <xf numFmtId="165" fontId="3" fillId="2" borderId="1" xfId="1" applyNumberFormat="1" applyFont="1" applyFill="1" applyBorder="1" applyAlignment="1">
      <alignment wrapText="1"/>
    </xf>
    <xf numFmtId="0" fontId="12" fillId="0" borderId="0" xfId="0" applyFont="1"/>
    <xf numFmtId="0" fontId="13" fillId="0" borderId="1" xfId="1" applyFont="1" applyFill="1" applyBorder="1" applyAlignment="1">
      <alignment horizontal="center" vertical="center"/>
    </xf>
    <xf numFmtId="3" fontId="13" fillId="0" borderId="1" xfId="0" applyNumberFormat="1" applyFont="1" applyFill="1" applyBorder="1" applyAlignment="1">
      <alignment horizontal="center" textRotation="90" wrapText="1"/>
    </xf>
    <xf numFmtId="3" fontId="13" fillId="2" borderId="1" xfId="0" applyNumberFormat="1" applyFont="1" applyFill="1" applyBorder="1" applyAlignment="1">
      <alignment horizontal="center" textRotation="90" wrapText="1"/>
    </xf>
    <xf numFmtId="0" fontId="14" fillId="0" borderId="0" xfId="0" applyFont="1"/>
    <xf numFmtId="49" fontId="13" fillId="0" borderId="1" xfId="1" applyNumberFormat="1" applyFont="1" applyFill="1" applyBorder="1" applyAlignment="1">
      <alignment wrapText="1"/>
    </xf>
    <xf numFmtId="3" fontId="13" fillId="0" borderId="1" xfId="1" applyNumberFormat="1" applyFont="1" applyFill="1" applyBorder="1" applyAlignment="1">
      <alignment horizontal="right"/>
    </xf>
    <xf numFmtId="3" fontId="13" fillId="0" borderId="1" xfId="5" applyNumberFormat="1" applyFont="1" applyFill="1" applyBorder="1" applyAlignment="1"/>
    <xf numFmtId="168" fontId="13" fillId="4" borderId="1" xfId="1" applyNumberFormat="1" applyFont="1" applyFill="1" applyBorder="1" applyAlignment="1">
      <alignment horizontal="right" wrapText="1"/>
    </xf>
    <xf numFmtId="3" fontId="15" fillId="0" borderId="1" xfId="1" applyNumberFormat="1" applyFont="1" applyFill="1" applyBorder="1" applyAlignment="1">
      <alignment horizontal="right"/>
    </xf>
    <xf numFmtId="169" fontId="15" fillId="0" borderId="1" xfId="17" applyNumberFormat="1" applyFont="1" applyBorder="1" applyAlignment="1"/>
    <xf numFmtId="0" fontId="16" fillId="0" borderId="1" xfId="1" applyFont="1" applyFill="1" applyBorder="1"/>
    <xf numFmtId="3" fontId="16" fillId="0" borderId="1" xfId="1" applyNumberFormat="1" applyFont="1" applyFill="1" applyBorder="1" applyAlignment="1">
      <alignment horizontal="right" wrapText="1"/>
    </xf>
    <xf numFmtId="3" fontId="16" fillId="0" borderId="1" xfId="5" applyNumberFormat="1" applyFont="1" applyFill="1" applyBorder="1" applyAlignment="1">
      <alignment wrapText="1"/>
    </xf>
    <xf numFmtId="168" fontId="16" fillId="4" borderId="1" xfId="1" applyNumberFormat="1" applyFont="1" applyFill="1" applyBorder="1" applyAlignment="1">
      <alignment horizontal="right"/>
    </xf>
    <xf numFmtId="3" fontId="14" fillId="0" borderId="1" xfId="1" applyNumberFormat="1" applyFont="1" applyFill="1" applyBorder="1" applyAlignment="1">
      <alignment horizontal="right" wrapText="1"/>
    </xf>
    <xf numFmtId="169" fontId="14" fillId="0" borderId="1" xfId="17" applyNumberFormat="1" applyFont="1" applyBorder="1" applyAlignment="1"/>
    <xf numFmtId="3" fontId="16" fillId="0" borderId="1" xfId="1" applyNumberFormat="1" applyFont="1" applyFill="1" applyBorder="1" applyAlignment="1">
      <alignment horizontal="right"/>
    </xf>
    <xf numFmtId="0" fontId="16" fillId="0" borderId="1" xfId="1" applyFont="1" applyFill="1" applyBorder="1" applyAlignment="1">
      <alignment horizontal="left"/>
    </xf>
    <xf numFmtId="0" fontId="13" fillId="0" borderId="1" xfId="1" applyFont="1" applyFill="1" applyBorder="1"/>
    <xf numFmtId="168" fontId="13" fillId="4" borderId="1" xfId="1" applyNumberFormat="1" applyFont="1" applyFill="1" applyBorder="1" applyAlignment="1">
      <alignment horizontal="right"/>
    </xf>
    <xf numFmtId="169" fontId="13" fillId="0" borderId="1" xfId="17" applyNumberFormat="1" applyFont="1" applyFill="1" applyBorder="1" applyAlignment="1"/>
    <xf numFmtId="3" fontId="16" fillId="0" borderId="1" xfId="5" applyNumberFormat="1" applyFont="1" applyFill="1" applyBorder="1" applyAlignment="1"/>
    <xf numFmtId="3" fontId="14" fillId="0" borderId="1" xfId="1" applyNumberFormat="1" applyFont="1" applyFill="1" applyBorder="1" applyAlignment="1">
      <alignment horizontal="right"/>
    </xf>
    <xf numFmtId="169" fontId="16" fillId="0" borderId="1" xfId="17" applyNumberFormat="1" applyFont="1" applyFill="1" applyBorder="1" applyAlignment="1"/>
    <xf numFmtId="0" fontId="16" fillId="0" borderId="1" xfId="1" applyFont="1" applyFill="1" applyBorder="1" applyAlignment="1">
      <alignment horizontal="left" shrinkToFit="1"/>
    </xf>
    <xf numFmtId="168" fontId="16" fillId="4" borderId="1" xfId="1" applyNumberFormat="1" applyFont="1" applyFill="1" applyBorder="1" applyAlignment="1">
      <alignment horizontal="right" shrinkToFit="1"/>
    </xf>
    <xf numFmtId="169" fontId="16" fillId="2" borderId="1" xfId="17" applyNumberFormat="1" applyFont="1" applyFill="1" applyBorder="1" applyAlignment="1"/>
    <xf numFmtId="0" fontId="16" fillId="0" borderId="1" xfId="1" applyFont="1" applyFill="1" applyBorder="1" applyAlignment="1">
      <alignment horizontal="left" wrapText="1"/>
    </xf>
    <xf numFmtId="168" fontId="16" fillId="4" borderId="1" xfId="1" applyNumberFormat="1" applyFont="1" applyFill="1" applyBorder="1" applyAlignment="1">
      <alignment horizontal="right" wrapText="1"/>
    </xf>
    <xf numFmtId="3" fontId="16" fillId="0" borderId="1" xfId="5" applyNumberFormat="1" applyFont="1" applyFill="1" applyBorder="1" applyAlignment="1">
      <alignment horizontal="right"/>
    </xf>
    <xf numFmtId="3" fontId="16" fillId="2" borderId="1" xfId="1" applyNumberFormat="1" applyFont="1" applyFill="1" applyBorder="1" applyAlignment="1">
      <alignment horizontal="right"/>
    </xf>
    <xf numFmtId="3" fontId="16" fillId="0" borderId="1" xfId="0" applyNumberFormat="1" applyFont="1" applyBorder="1"/>
    <xf numFmtId="3" fontId="13" fillId="0" borderId="0" xfId="1" applyNumberFormat="1" applyFont="1" applyFill="1" applyBorder="1" applyAlignment="1">
      <alignment horizontal="left" wrapText="1"/>
    </xf>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vertical="center"/>
    </xf>
    <xf numFmtId="0" fontId="16" fillId="0" borderId="0" xfId="0" applyFont="1" applyFill="1" applyAlignment="1">
      <alignment vertical="center" wrapText="1"/>
    </xf>
    <xf numFmtId="0" fontId="17" fillId="0" borderId="0" xfId="0" applyFont="1"/>
    <xf numFmtId="3" fontId="13" fillId="0" borderId="1" xfId="1" applyNumberFormat="1" applyFont="1" applyFill="1" applyBorder="1" applyAlignment="1">
      <alignment horizontal="center" vertical="center" wrapText="1"/>
    </xf>
    <xf numFmtId="0" fontId="14" fillId="0" borderId="0" xfId="0" applyFont="1" applyAlignment="1">
      <alignment wrapText="1"/>
    </xf>
    <xf numFmtId="165" fontId="14" fillId="2" borderId="0" xfId="0" applyNumberFormat="1" applyFont="1" applyFill="1"/>
    <xf numFmtId="0" fontId="14" fillId="0" borderId="0" xfId="0" applyFont="1" applyAlignment="1"/>
    <xf numFmtId="0" fontId="15" fillId="0" borderId="0" xfId="0" applyFont="1"/>
    <xf numFmtId="3" fontId="13" fillId="2" borderId="1" xfId="0" applyNumberFormat="1" applyFont="1" applyFill="1" applyBorder="1" applyAlignment="1">
      <alignment horizontal="right" wrapText="1"/>
    </xf>
    <xf numFmtId="3" fontId="15" fillId="0" borderId="1" xfId="0" applyNumberFormat="1" applyFont="1" applyBorder="1"/>
    <xf numFmtId="165" fontId="10" fillId="0" borderId="0" xfId="0" applyNumberFormat="1" applyFont="1"/>
    <xf numFmtId="3" fontId="13" fillId="0" borderId="2" xfId="1" applyNumberFormat="1" applyFont="1" applyBorder="1" applyAlignment="1">
      <alignment horizontal="center" vertical="center" wrapText="1"/>
    </xf>
    <xf numFmtId="3" fontId="13" fillId="0" borderId="0" xfId="1" applyNumberFormat="1" applyFont="1" applyAlignment="1">
      <alignment horizontal="center" vertical="center" wrapText="1"/>
    </xf>
    <xf numFmtId="3" fontId="13" fillId="0" borderId="3" xfId="1" applyNumberFormat="1" applyFont="1" applyBorder="1" applyAlignment="1">
      <alignment horizontal="center" vertical="center" wrapText="1"/>
    </xf>
    <xf numFmtId="3" fontId="13" fillId="0" borderId="4" xfId="1" applyNumberFormat="1" applyFont="1" applyBorder="1" applyAlignment="1">
      <alignment horizontal="center" vertical="center" wrapText="1"/>
    </xf>
    <xf numFmtId="3" fontId="2" fillId="2" borderId="1" xfId="0" applyNumberFormat="1" applyFont="1" applyFill="1" applyBorder="1" applyAlignment="1">
      <alignment horizontal="right"/>
    </xf>
    <xf numFmtId="3" fontId="13" fillId="0" borderId="1" xfId="0" applyNumberFormat="1" applyFont="1" applyBorder="1" applyAlignment="1">
      <alignment horizontal="center" textRotation="90" wrapText="1"/>
    </xf>
  </cellXfs>
  <cellStyles count="19">
    <cellStyle name="Comma" xfId="17" builtinId="3"/>
    <cellStyle name="Comma 2" xfId="13" xr:uid="{00000000-0005-0000-0000-000000000000}"/>
    <cellStyle name="Comma 3" xfId="16" xr:uid="{00000000-0005-0000-0000-00003D000000}"/>
    <cellStyle name="Euro" xfId="2" xr:uid="{00000000-0005-0000-0000-000001000000}"/>
    <cellStyle name="Euro 2" xfId="3" xr:uid="{00000000-0005-0000-0000-000002000000}"/>
    <cellStyle name="FSC Column title" xfId="15" xr:uid="{00000000-0005-0000-0000-000001000000}"/>
    <cellStyle name="Įprastas 2" xfId="18" xr:uid="{7B486DCC-FA63-4CC9-AB3A-C3A6B308CBE6}"/>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zoomScale="55" zoomScaleNormal="55" workbookViewId="0">
      <selection activeCell="C6" sqref="C6"/>
    </sheetView>
  </sheetViews>
  <sheetFormatPr defaultRowHeight="14.5" x14ac:dyDescent="0.35"/>
  <cols>
    <col min="1" max="1" width="85.81640625" style="30" customWidth="1"/>
    <col min="2" max="2" width="17.453125" style="30" customWidth="1"/>
    <col min="3" max="10" width="16.81640625" style="30" customWidth="1"/>
    <col min="11" max="11" width="16.90625" customWidth="1"/>
  </cols>
  <sheetData>
    <row r="1" spans="1:18" ht="15" customHeight="1" x14ac:dyDescent="0.35">
      <c r="A1" s="69" t="s">
        <v>37</v>
      </c>
      <c r="B1" s="69"/>
      <c r="C1" s="69"/>
      <c r="D1" s="69"/>
      <c r="E1" s="69"/>
      <c r="F1" s="69"/>
      <c r="G1" s="69"/>
      <c r="H1" s="69"/>
      <c r="I1" s="69"/>
      <c r="J1" s="69"/>
      <c r="K1" s="70"/>
      <c r="L1" s="5"/>
      <c r="M1" s="5"/>
      <c r="N1" s="5"/>
      <c r="O1" s="5"/>
      <c r="P1" s="5"/>
      <c r="Q1" s="5"/>
      <c r="R1" s="5"/>
    </row>
    <row r="2" spans="1:18" ht="15.5" x14ac:dyDescent="0.35">
      <c r="A2" s="69"/>
      <c r="B2" s="69"/>
      <c r="C2" s="69"/>
      <c r="D2" s="69"/>
      <c r="E2" s="69"/>
      <c r="F2" s="69"/>
      <c r="G2" s="69"/>
      <c r="H2" s="69"/>
      <c r="I2" s="69"/>
      <c r="J2" s="69"/>
      <c r="K2" s="70"/>
      <c r="L2" s="5"/>
      <c r="M2" s="5"/>
      <c r="N2" s="5"/>
      <c r="O2" s="5"/>
      <c r="P2" s="5"/>
      <c r="Q2" s="5"/>
      <c r="R2" s="5"/>
    </row>
    <row r="3" spans="1:18" ht="15.5" x14ac:dyDescent="0.35">
      <c r="A3" s="69"/>
      <c r="B3" s="69"/>
      <c r="C3" s="69"/>
      <c r="D3" s="69"/>
      <c r="E3" s="69"/>
      <c r="F3" s="69"/>
      <c r="G3" s="69"/>
      <c r="H3" s="69"/>
      <c r="I3" s="69"/>
      <c r="J3" s="69"/>
      <c r="K3" s="70"/>
      <c r="L3" s="5"/>
      <c r="M3" s="5"/>
      <c r="N3" s="5"/>
      <c r="O3" s="5"/>
      <c r="P3" s="5"/>
      <c r="Q3" s="5"/>
      <c r="R3" s="5"/>
    </row>
    <row r="4" spans="1:18" ht="15.5" x14ac:dyDescent="0.35">
      <c r="A4" s="69"/>
      <c r="B4" s="69"/>
      <c r="C4" s="69"/>
      <c r="D4" s="69"/>
      <c r="E4" s="69"/>
      <c r="F4" s="69"/>
      <c r="G4" s="69"/>
      <c r="H4" s="69"/>
      <c r="I4" s="69"/>
      <c r="J4" s="69"/>
      <c r="K4" s="70"/>
      <c r="L4" s="5"/>
      <c r="M4" s="5"/>
      <c r="N4" s="5"/>
      <c r="O4" s="5"/>
      <c r="P4" s="5"/>
      <c r="Q4" s="5"/>
      <c r="R4" s="5"/>
    </row>
    <row r="5" spans="1:18" s="9" customFormat="1" ht="112.5" customHeight="1" x14ac:dyDescent="0.35">
      <c r="A5" s="31" t="s">
        <v>0</v>
      </c>
      <c r="B5" s="32" t="s">
        <v>13</v>
      </c>
      <c r="C5" s="32" t="s">
        <v>46</v>
      </c>
      <c r="D5" s="32" t="s">
        <v>39</v>
      </c>
      <c r="E5" s="32" t="s">
        <v>12</v>
      </c>
      <c r="F5" s="32" t="s">
        <v>34</v>
      </c>
      <c r="G5" s="33" t="s">
        <v>36</v>
      </c>
      <c r="H5" s="32" t="s">
        <v>14</v>
      </c>
      <c r="I5" s="32" t="s">
        <v>35</v>
      </c>
      <c r="J5" s="33" t="s">
        <v>11</v>
      </c>
      <c r="K5" s="74" t="s">
        <v>44</v>
      </c>
    </row>
    <row r="6" spans="1:18" s="8" customFormat="1" ht="15.5" x14ac:dyDescent="0.35">
      <c r="A6" s="35" t="s">
        <v>1</v>
      </c>
      <c r="B6" s="36">
        <v>259784</v>
      </c>
      <c r="C6" s="37">
        <v>706968.13888369896</v>
      </c>
      <c r="D6" s="38">
        <v>5008762</v>
      </c>
      <c r="E6" s="39">
        <f>E9+E10+14775</f>
        <v>22990</v>
      </c>
      <c r="F6" s="36">
        <f>F7+F8+F9+F10</f>
        <v>167230</v>
      </c>
      <c r="G6" s="36">
        <v>641450</v>
      </c>
      <c r="H6" s="40">
        <v>5776350</v>
      </c>
      <c r="I6" s="36">
        <v>4886036</v>
      </c>
      <c r="J6" s="36">
        <v>1236755</v>
      </c>
      <c r="K6" s="75">
        <f>SUM(B6:J6)</f>
        <v>18706325.138883699</v>
      </c>
    </row>
    <row r="7" spans="1:18" s="9" customFormat="1" ht="15.75" customHeight="1" x14ac:dyDescent="0.35">
      <c r="A7" s="41" t="s">
        <v>4</v>
      </c>
      <c r="B7" s="42">
        <v>1710</v>
      </c>
      <c r="C7" s="43">
        <v>53933.712530000012</v>
      </c>
      <c r="D7" s="44">
        <v>176128</v>
      </c>
      <c r="E7" s="45">
        <v>0</v>
      </c>
      <c r="F7" s="42">
        <v>3243</v>
      </c>
      <c r="G7" s="42">
        <v>54953</v>
      </c>
      <c r="H7" s="46">
        <v>47276</v>
      </c>
      <c r="I7" s="47">
        <v>7325</v>
      </c>
      <c r="J7" s="47">
        <v>99091</v>
      </c>
      <c r="K7" s="75">
        <f t="shared" ref="K7:K21" si="0">SUM(B7:J7)</f>
        <v>443659.71253000002</v>
      </c>
    </row>
    <row r="8" spans="1:18" s="9" customFormat="1" ht="15.5" x14ac:dyDescent="0.35">
      <c r="A8" s="48" t="s">
        <v>5</v>
      </c>
      <c r="B8" s="42">
        <v>1145</v>
      </c>
      <c r="C8" s="43">
        <v>596.84079999999994</v>
      </c>
      <c r="D8" s="44">
        <v>16108</v>
      </c>
      <c r="E8" s="45">
        <v>0</v>
      </c>
      <c r="F8" s="42">
        <v>2467</v>
      </c>
      <c r="G8" s="42">
        <v>0</v>
      </c>
      <c r="H8" s="46">
        <v>2376</v>
      </c>
      <c r="I8" s="47">
        <v>80778</v>
      </c>
      <c r="J8" s="47">
        <v>20591</v>
      </c>
      <c r="K8" s="75">
        <f t="shared" si="0"/>
        <v>124061.84080000001</v>
      </c>
    </row>
    <row r="9" spans="1:18" s="9" customFormat="1" ht="15.5" x14ac:dyDescent="0.35">
      <c r="A9" s="41" t="s">
        <v>8</v>
      </c>
      <c r="B9" s="42">
        <v>146680</v>
      </c>
      <c r="C9" s="43">
        <v>502090.59670369898</v>
      </c>
      <c r="D9" s="44">
        <v>2156387</v>
      </c>
      <c r="E9" s="45">
        <v>4276</v>
      </c>
      <c r="F9" s="42">
        <v>106443</v>
      </c>
      <c r="G9" s="42">
        <v>586497</v>
      </c>
      <c r="H9" s="46">
        <v>3190243</v>
      </c>
      <c r="I9" s="47">
        <v>1792301</v>
      </c>
      <c r="J9" s="47">
        <v>826404</v>
      </c>
      <c r="K9" s="75">
        <f t="shared" si="0"/>
        <v>9311321.5967036989</v>
      </c>
    </row>
    <row r="10" spans="1:18" s="9" customFormat="1" ht="15.5" x14ac:dyDescent="0.35">
      <c r="A10" s="41" t="s">
        <v>6</v>
      </c>
      <c r="B10" s="42">
        <v>110249</v>
      </c>
      <c r="C10" s="43">
        <v>150346.98884999997</v>
      </c>
      <c r="D10" s="44">
        <v>2660139</v>
      </c>
      <c r="E10" s="45">
        <v>3939</v>
      </c>
      <c r="F10" s="42">
        <v>55077</v>
      </c>
      <c r="G10" s="42">
        <v>0</v>
      </c>
      <c r="H10" s="46">
        <v>2536455</v>
      </c>
      <c r="I10" s="47">
        <v>3005632</v>
      </c>
      <c r="J10" s="47">
        <v>290669</v>
      </c>
      <c r="K10" s="75">
        <f t="shared" si="0"/>
        <v>8812506.9888499994</v>
      </c>
    </row>
    <row r="11" spans="1:18" s="9" customFormat="1" ht="15.75" customHeight="1" x14ac:dyDescent="0.35">
      <c r="A11" s="41" t="s">
        <v>7</v>
      </c>
      <c r="B11" s="42">
        <v>0</v>
      </c>
      <c r="C11" s="43">
        <v>175718.61345000003</v>
      </c>
      <c r="D11" s="44">
        <v>637562</v>
      </c>
      <c r="E11" s="45">
        <v>0</v>
      </c>
      <c r="F11" s="42">
        <v>11665</v>
      </c>
      <c r="G11" s="42">
        <v>0</v>
      </c>
      <c r="H11" s="46">
        <v>630007</v>
      </c>
      <c r="I11" s="47">
        <v>373890</v>
      </c>
      <c r="J11" s="47">
        <v>98378</v>
      </c>
      <c r="K11" s="75">
        <f t="shared" si="0"/>
        <v>1927220.6134500001</v>
      </c>
    </row>
    <row r="12" spans="1:18" s="8" customFormat="1" ht="15.5" x14ac:dyDescent="0.35">
      <c r="A12" s="49" t="s">
        <v>3</v>
      </c>
      <c r="B12" s="36">
        <v>433164</v>
      </c>
      <c r="C12" s="37">
        <v>924448.52300000004</v>
      </c>
      <c r="D12" s="50">
        <v>5686958</v>
      </c>
      <c r="E12" s="39">
        <f>E14</f>
        <v>94929</v>
      </c>
      <c r="F12" s="36">
        <v>246931</v>
      </c>
      <c r="G12" s="36">
        <v>429161</v>
      </c>
      <c r="H12" s="51">
        <v>6207839</v>
      </c>
      <c r="I12" s="36">
        <v>6903537</v>
      </c>
      <c r="J12" s="36">
        <v>1754386</v>
      </c>
      <c r="K12" s="75">
        <f>SUM(B12:J12)</f>
        <v>22681353.523000002</v>
      </c>
    </row>
    <row r="13" spans="1:18" s="8" customFormat="1" ht="15.5" x14ac:dyDescent="0.35">
      <c r="A13" s="41" t="s">
        <v>15</v>
      </c>
      <c r="B13" s="47">
        <v>7</v>
      </c>
      <c r="C13" s="52">
        <v>0</v>
      </c>
      <c r="D13" s="44">
        <v>300000</v>
      </c>
      <c r="E13" s="53">
        <v>0</v>
      </c>
      <c r="F13" s="47">
        <v>3000</v>
      </c>
      <c r="G13" s="47">
        <v>0</v>
      </c>
      <c r="H13" s="54">
        <v>12</v>
      </c>
      <c r="I13" s="47">
        <v>0</v>
      </c>
      <c r="J13" s="47">
        <v>0</v>
      </c>
      <c r="K13" s="75">
        <f t="shared" si="0"/>
        <v>303019</v>
      </c>
    </row>
    <row r="14" spans="1:18" s="9" customFormat="1" ht="15.5" x14ac:dyDescent="0.35">
      <c r="A14" s="41" t="s">
        <v>16</v>
      </c>
      <c r="B14" s="47">
        <v>10897</v>
      </c>
      <c r="C14" s="52">
        <v>16017.99999</v>
      </c>
      <c r="D14" s="44">
        <v>1685380</v>
      </c>
      <c r="E14" s="53">
        <v>94929</v>
      </c>
      <c r="F14" s="47">
        <v>329</v>
      </c>
      <c r="G14" s="47">
        <v>13341</v>
      </c>
      <c r="H14" s="54">
        <v>890590</v>
      </c>
      <c r="I14" s="47">
        <v>4312</v>
      </c>
      <c r="J14" s="47">
        <v>22789</v>
      </c>
      <c r="K14" s="75">
        <f t="shared" si="0"/>
        <v>2738584.9999899999</v>
      </c>
    </row>
    <row r="15" spans="1:18" s="9" customFormat="1" ht="15.5" x14ac:dyDescent="0.35">
      <c r="A15" s="55" t="s">
        <v>10</v>
      </c>
      <c r="B15" s="47">
        <v>0</v>
      </c>
      <c r="C15" s="52">
        <v>2.9999999999999997E-5</v>
      </c>
      <c r="D15" s="56">
        <v>0</v>
      </c>
      <c r="E15" s="53">
        <v>0</v>
      </c>
      <c r="F15" s="47" t="s">
        <v>38</v>
      </c>
      <c r="G15" s="47">
        <v>0</v>
      </c>
      <c r="H15" s="57">
        <v>737508</v>
      </c>
      <c r="I15" s="47"/>
      <c r="J15" s="47"/>
      <c r="K15" s="75">
        <f t="shared" si="0"/>
        <v>737508.00003</v>
      </c>
    </row>
    <row r="16" spans="1:18" s="9" customFormat="1" ht="18.75" customHeight="1" x14ac:dyDescent="0.35">
      <c r="A16" s="58" t="s">
        <v>17</v>
      </c>
      <c r="B16" s="47">
        <v>32540</v>
      </c>
      <c r="C16" s="52">
        <v>26373.845359999999</v>
      </c>
      <c r="D16" s="59">
        <v>502316</v>
      </c>
      <c r="E16" s="53">
        <v>0</v>
      </c>
      <c r="F16" s="47">
        <v>3000</v>
      </c>
      <c r="G16" s="47">
        <v>272255</v>
      </c>
      <c r="H16" s="54">
        <v>195167</v>
      </c>
      <c r="I16" s="47">
        <v>523711</v>
      </c>
      <c r="J16" s="47">
        <v>185938</v>
      </c>
      <c r="K16" s="75">
        <f t="shared" si="0"/>
        <v>1741300.8453600002</v>
      </c>
    </row>
    <row r="17" spans="1:20" s="9" customFormat="1" ht="15.5" x14ac:dyDescent="0.35">
      <c r="A17" s="41" t="s">
        <v>18</v>
      </c>
      <c r="B17" s="47">
        <v>455</v>
      </c>
      <c r="C17" s="52">
        <v>30888.042990000002</v>
      </c>
      <c r="D17" s="44">
        <v>41126</v>
      </c>
      <c r="E17" s="53">
        <v>531</v>
      </c>
      <c r="F17" s="47">
        <v>35294</v>
      </c>
      <c r="G17" s="47">
        <v>236</v>
      </c>
      <c r="H17" s="54">
        <v>172262</v>
      </c>
      <c r="I17" s="47">
        <v>272005</v>
      </c>
      <c r="J17" s="47">
        <v>44446</v>
      </c>
      <c r="K17" s="75">
        <f t="shared" si="0"/>
        <v>597243.04298999999</v>
      </c>
    </row>
    <row r="18" spans="1:20" s="9" customFormat="1" ht="15.5" x14ac:dyDescent="0.35">
      <c r="A18" s="41" t="s">
        <v>19</v>
      </c>
      <c r="B18" s="47">
        <v>138130</v>
      </c>
      <c r="C18" s="52">
        <v>516109.32166000002</v>
      </c>
      <c r="D18" s="44">
        <v>1429855</v>
      </c>
      <c r="E18" s="53">
        <v>1044</v>
      </c>
      <c r="F18" s="47">
        <v>43775</v>
      </c>
      <c r="G18" s="47">
        <v>143277</v>
      </c>
      <c r="H18" s="54">
        <v>1500959</v>
      </c>
      <c r="I18" s="47">
        <v>1310313</v>
      </c>
      <c r="J18" s="47">
        <v>315236</v>
      </c>
      <c r="K18" s="75">
        <f t="shared" si="0"/>
        <v>5398698.3216599999</v>
      </c>
    </row>
    <row r="19" spans="1:20" s="9" customFormat="1" ht="15.5" x14ac:dyDescent="0.35">
      <c r="A19" s="41" t="s">
        <v>20</v>
      </c>
      <c r="B19" s="47">
        <v>251135</v>
      </c>
      <c r="C19" s="52">
        <v>335059.31300000002</v>
      </c>
      <c r="D19" s="44">
        <v>1728281</v>
      </c>
      <c r="E19" s="53">
        <v>0</v>
      </c>
      <c r="F19" s="47">
        <v>197965</v>
      </c>
      <c r="G19" s="47">
        <v>52</v>
      </c>
      <c r="H19" s="54">
        <v>3448849</v>
      </c>
      <c r="I19" s="47">
        <v>4793196</v>
      </c>
      <c r="J19" s="47">
        <v>1185977</v>
      </c>
      <c r="K19" s="75">
        <f t="shared" si="0"/>
        <v>11940514.313000001</v>
      </c>
    </row>
    <row r="20" spans="1:20" s="9" customFormat="1" ht="15.5" x14ac:dyDescent="0.35">
      <c r="A20" s="41" t="s">
        <v>2</v>
      </c>
      <c r="B20" s="47">
        <v>4381</v>
      </c>
      <c r="C20" s="60">
        <v>26149</v>
      </c>
      <c r="D20" s="44">
        <v>82616</v>
      </c>
      <c r="E20" s="53">
        <v>0</v>
      </c>
      <c r="F20" s="47">
        <v>829</v>
      </c>
      <c r="G20" s="47">
        <v>0</v>
      </c>
      <c r="H20" s="54">
        <v>29308</v>
      </c>
      <c r="I20" s="61">
        <v>61440</v>
      </c>
      <c r="J20" s="47">
        <v>34521</v>
      </c>
      <c r="K20" s="75">
        <f t="shared" si="0"/>
        <v>239244</v>
      </c>
    </row>
    <row r="21" spans="1:20" s="9" customFormat="1" ht="16.5" customHeight="1" x14ac:dyDescent="0.35">
      <c r="A21" s="41" t="s">
        <v>9</v>
      </c>
      <c r="B21" s="47">
        <v>245731</v>
      </c>
      <c r="C21" s="60">
        <v>572777.81076999998</v>
      </c>
      <c r="D21" s="59">
        <v>4139417</v>
      </c>
      <c r="E21" s="53">
        <v>22909</v>
      </c>
      <c r="F21" s="47">
        <v>147844</v>
      </c>
      <c r="G21" s="47"/>
      <c r="H21" s="54">
        <v>3396012</v>
      </c>
      <c r="I21" s="47">
        <v>2436349.6125375</v>
      </c>
      <c r="J21" s="62">
        <v>1266105</v>
      </c>
      <c r="K21" s="75">
        <f t="shared" si="0"/>
        <v>12227145.423307501</v>
      </c>
    </row>
    <row r="22" spans="1:20" ht="15.5" x14ac:dyDescent="0.35">
      <c r="A22" s="63"/>
      <c r="B22" s="63"/>
      <c r="C22" s="71"/>
      <c r="D22" s="71"/>
      <c r="E22" s="71"/>
      <c r="F22" s="71"/>
      <c r="G22" s="71"/>
      <c r="H22" s="34"/>
      <c r="I22" s="71"/>
      <c r="J22" s="71"/>
      <c r="K22" s="34"/>
    </row>
    <row r="23" spans="1:20" ht="15.5" x14ac:dyDescent="0.35">
      <c r="A23" s="64"/>
      <c r="B23" s="64"/>
      <c r="C23" s="65"/>
      <c r="D23" s="65"/>
      <c r="E23" s="65"/>
      <c r="F23" s="65"/>
      <c r="G23" s="65"/>
      <c r="H23" s="65"/>
      <c r="I23" s="65"/>
      <c r="J23" s="65"/>
      <c r="K23" s="72"/>
      <c r="L23" s="1"/>
      <c r="M23" s="1"/>
      <c r="N23" s="1"/>
      <c r="O23" s="1"/>
      <c r="P23" s="1"/>
      <c r="Q23" s="1"/>
      <c r="R23" s="1"/>
      <c r="S23" s="1"/>
      <c r="T23" s="1"/>
    </row>
    <row r="24" spans="1:20" ht="15.5" x14ac:dyDescent="0.35">
      <c r="A24" s="66" t="s">
        <v>40</v>
      </c>
      <c r="B24" s="66"/>
      <c r="C24" s="67"/>
      <c r="D24" s="67"/>
      <c r="E24" s="67"/>
      <c r="F24" s="67"/>
      <c r="G24" s="67"/>
      <c r="H24" s="67"/>
      <c r="I24" s="67"/>
      <c r="J24" s="67"/>
      <c r="K24" s="72"/>
      <c r="L24" s="1"/>
      <c r="M24" s="1"/>
      <c r="N24" s="1"/>
      <c r="O24" s="1"/>
      <c r="P24" s="1"/>
      <c r="Q24" s="1"/>
      <c r="R24" s="1"/>
      <c r="S24" s="1"/>
      <c r="T24" s="1"/>
    </row>
    <row r="25" spans="1:20" ht="18" customHeight="1" x14ac:dyDescent="0.35">
      <c r="A25" s="34" t="s">
        <v>41</v>
      </c>
      <c r="B25" s="34"/>
      <c r="C25" s="34"/>
      <c r="D25" s="34"/>
      <c r="E25" s="34"/>
      <c r="F25" s="34"/>
      <c r="G25" s="34"/>
      <c r="H25" s="34"/>
      <c r="I25" s="34"/>
      <c r="J25" s="34"/>
      <c r="K25" s="34"/>
    </row>
    <row r="26" spans="1:20" ht="15.5" x14ac:dyDescent="0.35">
      <c r="A26" s="34"/>
      <c r="B26" s="34"/>
      <c r="C26" s="34"/>
      <c r="D26" s="34"/>
      <c r="E26" s="34"/>
      <c r="F26" s="34"/>
      <c r="G26" s="34"/>
      <c r="H26" s="34"/>
      <c r="I26" s="34"/>
      <c r="J26" s="34"/>
      <c r="K26" s="34"/>
    </row>
    <row r="27" spans="1:20" ht="15.75" customHeight="1" x14ac:dyDescent="0.35">
      <c r="A27" s="73" t="s">
        <v>45</v>
      </c>
      <c r="B27" s="34"/>
      <c r="C27" s="34"/>
      <c r="D27" s="34"/>
      <c r="E27" s="34"/>
      <c r="F27" s="34"/>
      <c r="G27" s="34"/>
      <c r="H27" s="34"/>
      <c r="I27" s="34"/>
      <c r="J27" s="34"/>
      <c r="K27" s="34"/>
    </row>
    <row r="28" spans="1:20" ht="18" customHeight="1" x14ac:dyDescent="0.35"/>
  </sheetData>
  <mergeCells count="1">
    <mergeCell ref="A1:J4"/>
  </mergeCells>
  <pageMargins left="0.70866141732283472" right="0.70866141732283472" top="0.74803149606299213" bottom="0.74803149606299213" header="0.31496062992125984" footer="0.31496062992125984"/>
  <pageSetup paperSize="9" scale="51"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tabSelected="1" zoomScale="55" zoomScaleNormal="55" workbookViewId="0">
      <selection activeCell="B5" sqref="B5:J5"/>
    </sheetView>
  </sheetViews>
  <sheetFormatPr defaultRowHeight="14.5" x14ac:dyDescent="0.35"/>
  <cols>
    <col min="1" max="1" width="73" customWidth="1"/>
    <col min="2" max="2" width="16.90625" customWidth="1"/>
    <col min="3" max="3" width="16.453125" customWidth="1"/>
    <col min="4" max="4" width="18" customWidth="1"/>
    <col min="5" max="5" width="17.90625" customWidth="1"/>
    <col min="6" max="6" width="18.26953125" customWidth="1"/>
    <col min="7" max="7" width="17.1796875" customWidth="1"/>
    <col min="8" max="8" width="17.81640625" customWidth="1"/>
    <col min="9" max="9" width="17.08984375" customWidth="1"/>
    <col min="10" max="10" width="15.6328125" customWidth="1"/>
    <col min="11" max="11" width="14.08984375" customWidth="1"/>
  </cols>
  <sheetData>
    <row r="1" spans="1:11" ht="14.5" customHeight="1" x14ac:dyDescent="0.35">
      <c r="A1" s="77" t="s">
        <v>48</v>
      </c>
      <c r="B1" s="78"/>
      <c r="C1" s="78"/>
      <c r="D1" s="78"/>
      <c r="E1" s="78"/>
      <c r="F1" s="78"/>
      <c r="G1" s="78"/>
      <c r="H1" s="78"/>
      <c r="I1" s="78"/>
      <c r="J1" s="78"/>
    </row>
    <row r="2" spans="1:11" ht="14.5" customHeight="1" x14ac:dyDescent="0.35">
      <c r="A2" s="77"/>
      <c r="B2" s="78"/>
      <c r="C2" s="78"/>
      <c r="D2" s="78"/>
      <c r="E2" s="78"/>
      <c r="F2" s="78"/>
      <c r="G2" s="78"/>
      <c r="H2" s="78"/>
      <c r="I2" s="78"/>
      <c r="J2" s="78"/>
    </row>
    <row r="3" spans="1:11" ht="14.5" customHeight="1" x14ac:dyDescent="0.35">
      <c r="A3" s="77"/>
      <c r="B3" s="78"/>
      <c r="C3" s="78"/>
      <c r="D3" s="78"/>
      <c r="E3" s="78"/>
      <c r="F3" s="78"/>
      <c r="G3" s="78"/>
      <c r="H3" s="78"/>
      <c r="I3" s="78"/>
      <c r="J3" s="78"/>
    </row>
    <row r="4" spans="1:11" ht="14.5" customHeight="1" x14ac:dyDescent="0.35">
      <c r="A4" s="79"/>
      <c r="B4" s="80"/>
      <c r="C4" s="80"/>
      <c r="D4" s="80"/>
      <c r="E4" s="80"/>
      <c r="F4" s="80"/>
      <c r="G4" s="80"/>
      <c r="H4" s="80"/>
      <c r="I4" s="80"/>
      <c r="J4" s="80"/>
    </row>
    <row r="5" spans="1:11" ht="122.25" customHeight="1" x14ac:dyDescent="0.35">
      <c r="A5" s="10" t="s">
        <v>50</v>
      </c>
      <c r="B5" s="82" t="s">
        <v>51</v>
      </c>
      <c r="C5" s="82" t="s">
        <v>52</v>
      </c>
      <c r="D5" s="82" t="s">
        <v>53</v>
      </c>
      <c r="E5" s="82" t="s">
        <v>54</v>
      </c>
      <c r="F5" s="82" t="s">
        <v>55</v>
      </c>
      <c r="G5" s="33" t="s">
        <v>56</v>
      </c>
      <c r="H5" s="82" t="s">
        <v>57</v>
      </c>
      <c r="I5" s="82" t="s">
        <v>58</v>
      </c>
      <c r="J5" s="33" t="s">
        <v>59</v>
      </c>
      <c r="K5" s="81" t="s">
        <v>49</v>
      </c>
    </row>
    <row r="6" spans="1:11" ht="18.75" customHeight="1" x14ac:dyDescent="0.35">
      <c r="A6" s="11" t="s">
        <v>21</v>
      </c>
      <c r="B6" s="17">
        <v>259784</v>
      </c>
      <c r="C6" s="18">
        <v>706968.13888369896</v>
      </c>
      <c r="D6" s="19">
        <v>5008762</v>
      </c>
      <c r="E6" s="20">
        <v>22990</v>
      </c>
      <c r="F6" s="19">
        <v>167230</v>
      </c>
      <c r="G6" s="19">
        <v>641450</v>
      </c>
      <c r="H6" s="19">
        <v>5776350</v>
      </c>
      <c r="I6" s="19">
        <v>4886036</v>
      </c>
      <c r="J6" s="19">
        <v>1236755</v>
      </c>
      <c r="K6" s="75">
        <f>SUM(B6:J6)</f>
        <v>18706325.138883699</v>
      </c>
    </row>
    <row r="7" spans="1:11" ht="15.5" x14ac:dyDescent="0.35">
      <c r="A7" s="12" t="s">
        <v>22</v>
      </c>
      <c r="B7" s="21">
        <v>1710</v>
      </c>
      <c r="C7" s="22">
        <v>53933.712530000012</v>
      </c>
      <c r="D7" s="23">
        <v>176128</v>
      </c>
      <c r="E7" s="24">
        <v>0</v>
      </c>
      <c r="F7" s="23">
        <v>3243</v>
      </c>
      <c r="G7" s="23">
        <v>54953</v>
      </c>
      <c r="H7" s="23">
        <v>47276</v>
      </c>
      <c r="I7" s="23">
        <v>7325</v>
      </c>
      <c r="J7" s="23">
        <v>99091</v>
      </c>
      <c r="K7" s="75">
        <f t="shared" ref="K7:K21" si="0">SUM(B7:J7)</f>
        <v>443659.71253000002</v>
      </c>
    </row>
    <row r="8" spans="1:11" ht="15.5" x14ac:dyDescent="0.35">
      <c r="A8" s="13" t="s">
        <v>23</v>
      </c>
      <c r="B8" s="21">
        <v>1145</v>
      </c>
      <c r="C8" s="22">
        <v>596.84079999999994</v>
      </c>
      <c r="D8" s="23">
        <v>16108</v>
      </c>
      <c r="E8" s="24">
        <v>0</v>
      </c>
      <c r="F8" s="23">
        <v>2467</v>
      </c>
      <c r="G8" s="23">
        <v>0</v>
      </c>
      <c r="H8" s="23">
        <v>2376</v>
      </c>
      <c r="I8" s="23">
        <v>80778</v>
      </c>
      <c r="J8" s="23">
        <v>20591</v>
      </c>
      <c r="K8" s="75">
        <f t="shared" si="0"/>
        <v>124061.84080000001</v>
      </c>
    </row>
    <row r="9" spans="1:11" ht="15.5" x14ac:dyDescent="0.35">
      <c r="A9" s="12" t="s">
        <v>24</v>
      </c>
      <c r="B9" s="21">
        <v>146680</v>
      </c>
      <c r="C9" s="22">
        <v>502090.59670369898</v>
      </c>
      <c r="D9" s="23">
        <v>2156387</v>
      </c>
      <c r="E9" s="24">
        <v>4276</v>
      </c>
      <c r="F9" s="23">
        <v>106443</v>
      </c>
      <c r="G9" s="23">
        <v>586497</v>
      </c>
      <c r="H9" s="23">
        <v>3190243</v>
      </c>
      <c r="I9" s="23">
        <v>1792301</v>
      </c>
      <c r="J9" s="23">
        <v>826404</v>
      </c>
      <c r="K9" s="75">
        <f t="shared" si="0"/>
        <v>9311321.5967036989</v>
      </c>
    </row>
    <row r="10" spans="1:11" ht="15.5" x14ac:dyDescent="0.35">
      <c r="A10" s="12" t="s">
        <v>25</v>
      </c>
      <c r="B10" s="21">
        <v>110249</v>
      </c>
      <c r="C10" s="22">
        <v>150346.98884999997</v>
      </c>
      <c r="D10" s="23">
        <v>2660139</v>
      </c>
      <c r="E10" s="24">
        <v>3939</v>
      </c>
      <c r="F10" s="23">
        <v>55077</v>
      </c>
      <c r="G10" s="23">
        <v>0</v>
      </c>
      <c r="H10" s="23">
        <v>2536455</v>
      </c>
      <c r="I10" s="23">
        <v>3005632</v>
      </c>
      <c r="J10" s="23">
        <v>290669</v>
      </c>
      <c r="K10" s="75">
        <f t="shared" si="0"/>
        <v>8812506.9888499994</v>
      </c>
    </row>
    <row r="11" spans="1:11" ht="15.5" x14ac:dyDescent="0.35">
      <c r="A11" s="12" t="s">
        <v>26</v>
      </c>
      <c r="B11" s="21">
        <v>0</v>
      </c>
      <c r="C11" s="22">
        <v>175718.61345000003</v>
      </c>
      <c r="D11" s="23">
        <v>637562</v>
      </c>
      <c r="E11" s="24">
        <v>0</v>
      </c>
      <c r="F11" s="23">
        <v>11665</v>
      </c>
      <c r="G11" s="23">
        <v>0</v>
      </c>
      <c r="H11" s="23">
        <v>630007</v>
      </c>
      <c r="I11" s="23">
        <v>373890</v>
      </c>
      <c r="J11" s="23">
        <v>98378</v>
      </c>
      <c r="K11" s="75">
        <f t="shared" si="0"/>
        <v>1927220.6134500001</v>
      </c>
    </row>
    <row r="12" spans="1:11" ht="15.5" x14ac:dyDescent="0.35">
      <c r="A12" s="14" t="s">
        <v>27</v>
      </c>
      <c r="B12" s="17">
        <v>433164</v>
      </c>
      <c r="C12" s="18">
        <v>924448.52300000004</v>
      </c>
      <c r="D12" s="25">
        <v>5686958</v>
      </c>
      <c r="E12" s="20">
        <v>94929</v>
      </c>
      <c r="F12" s="25">
        <v>246931</v>
      </c>
      <c r="G12" s="25">
        <v>429161</v>
      </c>
      <c r="H12" s="25">
        <v>6207839</v>
      </c>
      <c r="I12" s="25">
        <v>6903537</v>
      </c>
      <c r="J12" s="25">
        <v>1754386</v>
      </c>
      <c r="K12" s="75">
        <f t="shared" si="0"/>
        <v>22681353.523000002</v>
      </c>
    </row>
    <row r="13" spans="1:11" ht="15.5" x14ac:dyDescent="0.35">
      <c r="A13" s="12" t="s">
        <v>28</v>
      </c>
      <c r="B13" s="26">
        <v>7</v>
      </c>
      <c r="C13" s="22">
        <v>0</v>
      </c>
      <c r="D13" s="23">
        <v>300000</v>
      </c>
      <c r="E13" s="27">
        <v>0</v>
      </c>
      <c r="F13" s="23">
        <v>3000</v>
      </c>
      <c r="G13" s="23">
        <v>0</v>
      </c>
      <c r="H13" s="23">
        <v>12</v>
      </c>
      <c r="I13" s="23">
        <v>0</v>
      </c>
      <c r="J13" s="23">
        <v>0</v>
      </c>
      <c r="K13" s="75">
        <f t="shared" si="0"/>
        <v>303019</v>
      </c>
    </row>
    <row r="14" spans="1:11" ht="15.5" x14ac:dyDescent="0.35">
      <c r="A14" s="12" t="s">
        <v>29</v>
      </c>
      <c r="B14" s="26">
        <v>10897</v>
      </c>
      <c r="C14" s="22">
        <v>16017.99999</v>
      </c>
      <c r="D14" s="23">
        <v>1685380</v>
      </c>
      <c r="E14" s="27">
        <v>94929</v>
      </c>
      <c r="F14" s="23">
        <v>329</v>
      </c>
      <c r="G14" s="23">
        <v>13341</v>
      </c>
      <c r="H14" s="23">
        <v>890590</v>
      </c>
      <c r="I14" s="23">
        <v>4312</v>
      </c>
      <c r="J14" s="23">
        <v>22789</v>
      </c>
      <c r="K14" s="75">
        <f t="shared" si="0"/>
        <v>2738584.9999899999</v>
      </c>
    </row>
    <row r="15" spans="1:11" ht="15.5" x14ac:dyDescent="0.35">
      <c r="A15" s="16" t="s">
        <v>30</v>
      </c>
      <c r="B15" s="26">
        <v>0</v>
      </c>
      <c r="C15" s="22">
        <v>2.9999999999999997E-5</v>
      </c>
      <c r="D15" s="28">
        <v>0</v>
      </c>
      <c r="E15" s="27">
        <v>0</v>
      </c>
      <c r="F15" s="28" t="s">
        <v>38</v>
      </c>
      <c r="G15" s="28">
        <v>0</v>
      </c>
      <c r="H15" s="28">
        <v>737508</v>
      </c>
      <c r="I15" s="28"/>
      <c r="J15" s="28"/>
      <c r="K15" s="75">
        <f t="shared" si="0"/>
        <v>737508.00003</v>
      </c>
    </row>
    <row r="16" spans="1:11" ht="19.5" customHeight="1" x14ac:dyDescent="0.35">
      <c r="A16" s="15" t="s">
        <v>22</v>
      </c>
      <c r="B16" s="26">
        <v>32540</v>
      </c>
      <c r="C16" s="22">
        <v>26373.845359999999</v>
      </c>
      <c r="D16" s="29">
        <v>502316</v>
      </c>
      <c r="E16" s="27">
        <v>0</v>
      </c>
      <c r="F16" s="29">
        <v>3000</v>
      </c>
      <c r="G16" s="29">
        <v>272255</v>
      </c>
      <c r="H16" s="29">
        <v>195167</v>
      </c>
      <c r="I16" s="29">
        <v>523711</v>
      </c>
      <c r="J16" s="29">
        <v>185938</v>
      </c>
      <c r="K16" s="75">
        <f t="shared" si="0"/>
        <v>1741300.8453600002</v>
      </c>
    </row>
    <row r="17" spans="1:11" ht="15.5" x14ac:dyDescent="0.35">
      <c r="A17" s="12" t="s">
        <v>23</v>
      </c>
      <c r="B17" s="26">
        <v>455</v>
      </c>
      <c r="C17" s="22">
        <v>30888.042990000002</v>
      </c>
      <c r="D17" s="23">
        <v>41126</v>
      </c>
      <c r="E17" s="27">
        <v>531</v>
      </c>
      <c r="F17" s="23">
        <v>35294</v>
      </c>
      <c r="G17" s="23">
        <v>236</v>
      </c>
      <c r="H17" s="23">
        <v>172262</v>
      </c>
      <c r="I17" s="23">
        <v>272005</v>
      </c>
      <c r="J17" s="23">
        <v>44446</v>
      </c>
      <c r="K17" s="75">
        <f t="shared" si="0"/>
        <v>597243.04298999999</v>
      </c>
    </row>
    <row r="18" spans="1:11" ht="15.5" x14ac:dyDescent="0.35">
      <c r="A18" s="12" t="s">
        <v>31</v>
      </c>
      <c r="B18" s="26">
        <v>138130</v>
      </c>
      <c r="C18" s="22">
        <v>516109.32166000002</v>
      </c>
      <c r="D18" s="23">
        <v>1429855</v>
      </c>
      <c r="E18" s="27">
        <v>1044</v>
      </c>
      <c r="F18" s="23">
        <v>43775</v>
      </c>
      <c r="G18" s="23">
        <v>143277</v>
      </c>
      <c r="H18" s="23">
        <v>1500959</v>
      </c>
      <c r="I18" s="23">
        <v>1310313</v>
      </c>
      <c r="J18" s="23">
        <v>315236</v>
      </c>
      <c r="K18" s="75">
        <f t="shared" si="0"/>
        <v>5398698.3216599999</v>
      </c>
    </row>
    <row r="19" spans="1:11" ht="15.5" x14ac:dyDescent="0.35">
      <c r="A19" s="12" t="s">
        <v>25</v>
      </c>
      <c r="B19" s="26">
        <v>251135</v>
      </c>
      <c r="C19" s="22">
        <v>335059.31300000002</v>
      </c>
      <c r="D19" s="23">
        <v>1728281</v>
      </c>
      <c r="E19" s="27">
        <v>0</v>
      </c>
      <c r="F19" s="23">
        <v>197965</v>
      </c>
      <c r="G19" s="23">
        <v>52</v>
      </c>
      <c r="H19" s="23">
        <v>3448849</v>
      </c>
      <c r="I19" s="23">
        <v>4793196</v>
      </c>
      <c r="J19" s="23">
        <v>1185977</v>
      </c>
      <c r="K19" s="75">
        <f t="shared" si="0"/>
        <v>11940514.313000001</v>
      </c>
    </row>
    <row r="20" spans="1:11" ht="15.5" x14ac:dyDescent="0.35">
      <c r="A20" s="12" t="s">
        <v>32</v>
      </c>
      <c r="B20" s="26">
        <v>4381</v>
      </c>
      <c r="C20" s="22">
        <v>26149</v>
      </c>
      <c r="D20" s="23">
        <v>82616</v>
      </c>
      <c r="E20" s="27">
        <v>0</v>
      </c>
      <c r="F20" s="23">
        <v>829</v>
      </c>
      <c r="G20" s="23">
        <v>0</v>
      </c>
      <c r="H20" s="23">
        <v>29308</v>
      </c>
      <c r="I20" s="23">
        <v>61440</v>
      </c>
      <c r="J20" s="23">
        <v>34521</v>
      </c>
      <c r="K20" s="75">
        <f t="shared" si="0"/>
        <v>239244</v>
      </c>
    </row>
    <row r="21" spans="1:11" ht="15.5" x14ac:dyDescent="0.35">
      <c r="A21" s="12" t="s">
        <v>33</v>
      </c>
      <c r="B21" s="26">
        <v>245731</v>
      </c>
      <c r="C21" s="22">
        <v>572777.81076999998</v>
      </c>
      <c r="D21" s="23">
        <v>4139417</v>
      </c>
      <c r="E21" s="27">
        <v>22909</v>
      </c>
      <c r="F21" s="23">
        <v>147844</v>
      </c>
      <c r="G21" s="23"/>
      <c r="H21" s="22">
        <v>3396012</v>
      </c>
      <c r="I21" s="23">
        <v>2436349.6125375</v>
      </c>
      <c r="J21" s="23">
        <v>1266105</v>
      </c>
      <c r="K21" s="75">
        <f t="shared" si="0"/>
        <v>12227145.423307501</v>
      </c>
    </row>
    <row r="22" spans="1:11" ht="15.5" x14ac:dyDescent="0.35">
      <c r="A22" s="2"/>
      <c r="B22" s="76"/>
      <c r="C22" s="76"/>
      <c r="D22" s="76"/>
      <c r="E22" s="76"/>
      <c r="F22" s="76"/>
      <c r="G22" s="76"/>
      <c r="H22" s="76"/>
      <c r="I22" s="76"/>
      <c r="J22" s="76"/>
    </row>
    <row r="23" spans="1:11" ht="15.5" x14ac:dyDescent="0.35">
      <c r="A23" s="7"/>
      <c r="B23" s="4"/>
      <c r="C23" s="4"/>
      <c r="D23" s="4"/>
      <c r="E23" s="4"/>
      <c r="F23" s="4"/>
      <c r="G23" s="4"/>
      <c r="H23" s="4"/>
      <c r="I23" s="4"/>
      <c r="J23" s="4"/>
    </row>
    <row r="24" spans="1:11" ht="15.5" x14ac:dyDescent="0.35">
      <c r="A24" s="6" t="s">
        <v>42</v>
      </c>
      <c r="B24" s="3"/>
      <c r="C24" s="3"/>
      <c r="D24" s="3"/>
      <c r="E24" s="3"/>
      <c r="F24" s="3"/>
      <c r="G24" s="3"/>
      <c r="H24" s="3"/>
      <c r="I24" s="3"/>
      <c r="J24" s="3"/>
    </row>
    <row r="25" spans="1:11" ht="15.5" x14ac:dyDescent="0.35">
      <c r="A25" s="9" t="s">
        <v>43</v>
      </c>
      <c r="B25" s="9"/>
      <c r="C25" s="9"/>
      <c r="D25" s="9"/>
      <c r="E25" s="9"/>
      <c r="F25" s="9"/>
      <c r="G25" s="9"/>
      <c r="H25" s="9"/>
      <c r="I25" s="9"/>
      <c r="J25" s="9"/>
    </row>
    <row r="27" spans="1:11" x14ac:dyDescent="0.35">
      <c r="A27" s="68" t="s">
        <v>47</v>
      </c>
    </row>
  </sheetData>
  <mergeCells count="1">
    <mergeCell ref="A1: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2017-08-30T08:20:41Z</cp:lastPrinted>
  <dcterms:created xsi:type="dcterms:W3CDTF">2015-05-05T06:18:10Z</dcterms:created>
  <dcterms:modified xsi:type="dcterms:W3CDTF">2020-10-09T11:06:59Z</dcterms:modified>
</cp:coreProperties>
</file>