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externalReferences>
    <externalReference r:id="rId6"/>
  </externalReferences>
  <definedNames/>
  <calcPr fullCalcOnLoad="1"/>
</workbook>
</file>

<file path=xl/sharedStrings.xml><?xml version="1.0" encoding="utf-8"?>
<sst xmlns="http://schemas.openxmlformats.org/spreadsheetml/2006/main" count="65" uniqueCount="38">
  <si>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</si>
  <si>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</si>
  <si>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</si>
  <si>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</si>
  <si>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</si>
  <si>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</si>
  <si>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</si>
  <si>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</si>
  <si>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</si>
  <si>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</si>
  <si>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</si>
  <si>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</si>
  <si>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</si>
  <si>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</si>
  <si>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</si>
  <si>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</si>
  <si>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</si>
  <si>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</si>
  <si>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</si>
  <si>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</si>
  <si>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</si>
  <si>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</si>
  <si>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</si>
  <si>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</si>
  <si>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</si>
  <si>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</si>
  <si>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</si>
  <si>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</si>
  <si>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</si>
  <si>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</si>
  <si>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</si>
  <si>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</si>
  <si>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</si>
  <si>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 xml:space="preserve">„Swedbank lizingas“, UAB
</t>
  </si>
  <si>
    <t>„Swedbank lizingas“, UAB</t>
  </si>
  <si>
    <t>UAB Medicinos bankas</t>
  </si>
  <si>
    <t>2011 IVketv.</t>
  </si>
  <si>
    <t>2011 IV ketv.</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</si>
</sst>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 numFmtId="178" formatCode="#,##0.00\ &quot;Lt&quot;"/>
  </numFmts>
  <fonts count="51">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xf>
    <xf numFmtId="4" fontId="2" fillId="0" borderId="10" xfId="0" applyNumberFormat="1" applyFont="1" applyBorder="1" applyAlignment="1">
      <alignment horizontal="center" vertical="center"/>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4" fontId="1" fillId="0" borderId="10" xfId="0" applyNumberFormat="1" applyFont="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protection/>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0" xfId="0" applyFont="1" applyBorder="1" applyAlignment="1">
      <alignment horizontal="center" vertical="center"/>
    </xf>
    <xf numFmtId="3" fontId="50" fillId="33" borderId="14" xfId="0" applyNumberFormat="1" applyFont="1" applyFill="1" applyBorder="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xf>
    <xf numFmtId="3" fontId="32" fillId="0" borderId="10" xfId="0" applyNumberFormat="1" applyFont="1" applyBorder="1" applyAlignment="1" applyProtection="1">
      <alignment horizontal="center" vertical="center" wrapText="1"/>
      <protection/>
    </xf>
    <xf numFmtId="3" fontId="2" fillId="33" borderId="10" xfId="0" applyNumberFormat="1" applyFont="1" applyFill="1" applyBorder="1" applyAlignment="1" applyProtection="1">
      <alignment horizontal="center" vertical="center" wrapText="1"/>
      <protection locked="0"/>
    </xf>
    <xf numFmtId="3" fontId="32"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protection locked="0"/>
    </xf>
    <xf numFmtId="3" fontId="2" fillId="0" borderId="14" xfId="0" applyNumberFormat="1" applyFont="1" applyFill="1" applyBorder="1" applyAlignment="1" applyProtection="1">
      <alignment horizontal="center" vertical="center" wrapText="1"/>
      <protection locked="0"/>
    </xf>
    <xf numFmtId="3" fontId="14"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3" fontId="2" fillId="0" borderId="0" xfId="0" applyNumberFormat="1" applyFont="1" applyAlignment="1" applyProtection="1">
      <alignment wrapText="1"/>
      <protection/>
    </xf>
    <xf numFmtId="0" fontId="2" fillId="0" borderId="10" xfId="0" applyNumberFormat="1" applyFont="1" applyBorder="1" applyAlignment="1">
      <alignment horizontal="center" vertical="center"/>
    </xf>
    <xf numFmtId="2" fontId="2" fillId="33" borderId="10" xfId="0" applyNumberFormat="1" applyFont="1" applyFill="1" applyBorder="1" applyAlignment="1" applyProtection="1">
      <alignment horizontal="center" vertical="center"/>
      <protection locked="0"/>
    </xf>
    <xf numFmtId="2" fontId="2" fillId="33" borderId="10" xfId="0" applyNumberFormat="1" applyFont="1" applyFill="1" applyBorder="1" applyAlignment="1">
      <alignment horizontal="center" vertical="center"/>
    </xf>
    <xf numFmtId="4" fontId="1" fillId="0" borderId="13" xfId="0" applyNumberFormat="1" applyFont="1" applyFill="1" applyBorder="1" applyAlignment="1" applyProtection="1">
      <alignment horizontal="center" vertical="center"/>
      <protection/>
    </xf>
    <xf numFmtId="4" fontId="1" fillId="0" borderId="13"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10" fontId="2" fillId="0" borderId="10" xfId="59" applyNumberFormat="1" applyFont="1" applyBorder="1" applyAlignment="1" applyProtection="1">
      <alignment horizontal="center" vertical="center"/>
      <protection/>
    </xf>
    <xf numFmtId="10" fontId="2" fillId="0" borderId="11" xfId="59"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3" fontId="2" fillId="0" borderId="10" xfId="0" applyNumberFormat="1" applyFont="1" applyBorder="1" applyAlignment="1" applyProtection="1">
      <alignment horizontal="center" vertical="center"/>
      <protection/>
    </xf>
    <xf numFmtId="4" fontId="2" fillId="0" borderId="10" xfId="0" applyNumberFormat="1" applyFont="1" applyFill="1" applyBorder="1" applyAlignment="1" applyProtection="1">
      <alignment horizontal="center" vertical="center"/>
      <protection locked="0"/>
    </xf>
    <xf numFmtId="4" fontId="2" fillId="33" borderId="13"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xf>
    <xf numFmtId="2" fontId="1" fillId="0" borderId="10" xfId="0" applyNumberFormat="1" applyFont="1" applyFill="1" applyBorder="1" applyAlignment="1" applyProtection="1">
      <alignment horizontal="center" vertical="center"/>
      <protection/>
    </xf>
    <xf numFmtId="9" fontId="2" fillId="0" borderId="10" xfId="59" applyNumberFormat="1" applyFont="1" applyBorder="1" applyAlignment="1" applyProtection="1">
      <alignment horizontal="center" vertical="center"/>
      <protection/>
    </xf>
    <xf numFmtId="4" fontId="2" fillId="0" borderId="10" xfId="0" applyNumberFormat="1" applyFont="1" applyBorder="1" applyAlignment="1" applyProtection="1">
      <alignment horizontal="center" vertical="center"/>
      <protection locked="0"/>
    </xf>
    <xf numFmtId="4" fontId="2" fillId="0" borderId="11" xfId="0" applyNumberFormat="1" applyFont="1" applyBorder="1" applyAlignment="1" applyProtection="1">
      <alignment horizontal="center" vertical="center"/>
      <protection locked="0"/>
    </xf>
    <xf numFmtId="2" fontId="2" fillId="33" borderId="0" xfId="0" applyNumberFormat="1" applyFont="1" applyFill="1" applyAlignment="1">
      <alignment horizontal="center" vertical="center"/>
    </xf>
    <xf numFmtId="4" fontId="2" fillId="33" borderId="10" xfId="0" applyNumberFormat="1" applyFont="1" applyFill="1" applyBorder="1" applyAlignment="1">
      <alignment horizontal="center" vertical="center"/>
    </xf>
    <xf numFmtId="4" fontId="2" fillId="0" borderId="10" xfId="0" applyNumberFormat="1" applyFont="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xf>
    <xf numFmtId="2" fontId="2" fillId="0" borderId="10" xfId="0" applyNumberFormat="1" applyFont="1" applyBorder="1" applyAlignment="1">
      <alignment horizontal="center" vertical="center"/>
    </xf>
    <xf numFmtId="4" fontId="2" fillId="0" borderId="13"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Outlook\7HEKMHQH\F%20formos%202011%201-9%20m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 Nr. 1"/>
      <sheetName val="Forma Nr. 2"/>
      <sheetName val="Sąvokos"/>
    </sheetNames>
    <sheetDataSet>
      <sheetData sheetId="0">
        <row r="20">
          <cell r="B20">
            <v>59.736417</v>
          </cell>
        </row>
        <row r="21">
          <cell r="B21">
            <v>407.148828</v>
          </cell>
        </row>
        <row r="25">
          <cell r="B25">
            <v>333.50757300000004</v>
          </cell>
        </row>
        <row r="26">
          <cell r="B26">
            <v>3054.0634589999995</v>
          </cell>
        </row>
        <row r="30">
          <cell r="B30">
            <v>55.772182</v>
          </cell>
        </row>
        <row r="31">
          <cell r="B31">
            <v>502.055364</v>
          </cell>
        </row>
        <row r="35">
          <cell r="B35">
            <v>61.109038999999996</v>
          </cell>
        </row>
        <row r="36">
          <cell r="B36">
            <v>42.821234000000004</v>
          </cell>
        </row>
      </sheetData>
      <sheetData sheetId="1">
        <row r="18">
          <cell r="B18">
            <v>36</v>
          </cell>
        </row>
        <row r="20">
          <cell r="B20">
            <v>59</v>
          </cell>
        </row>
        <row r="22">
          <cell r="B22">
            <v>59</v>
          </cell>
        </row>
        <row r="24">
          <cell r="B24">
            <v>27024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B35" sqref="B35"/>
    </sheetView>
  </sheetViews>
  <sheetFormatPr defaultColWidth="9.140625" defaultRowHeight="12.75"/>
  <cols>
    <col min="1" max="1" width="44.140625" style="2" customWidth="1"/>
    <col min="2" max="2" width="13.57421875" style="33" customWidth="1"/>
    <col min="3" max="3" width="13.140625" style="33" customWidth="1"/>
    <col min="4" max="4" width="16.00390625" style="33" customWidth="1"/>
    <col min="5" max="5" width="13.421875" style="2" customWidth="1"/>
    <col min="6" max="6" width="13.28125" style="33"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1"/>
      <c r="C1" s="31"/>
      <c r="D1" s="31"/>
      <c r="E1" s="1"/>
      <c r="F1" s="31"/>
      <c r="G1" s="1"/>
      <c r="H1" s="1"/>
      <c r="I1" s="1"/>
      <c r="J1" s="1"/>
      <c r="K1" s="1"/>
    </row>
    <row r="2" spans="1:11" ht="15.75">
      <c r="A2" s="1"/>
      <c r="B2" s="31"/>
      <c r="C2" s="31"/>
      <c r="D2" s="31"/>
      <c r="E2" s="1"/>
      <c r="F2" s="31"/>
      <c r="G2" s="1"/>
      <c r="H2" s="1"/>
      <c r="I2" s="1"/>
      <c r="J2" s="1"/>
      <c r="K2" s="1"/>
    </row>
    <row r="3" spans="1:11" ht="15.75">
      <c r="A3" s="1"/>
      <c r="B3" s="31"/>
      <c r="C3" s="31"/>
      <c r="D3" s="31"/>
      <c r="E3" s="1"/>
      <c r="F3" s="31"/>
      <c r="G3" s="1"/>
      <c r="H3" s="1"/>
      <c r="I3" s="1"/>
      <c r="J3" s="1"/>
      <c r="K3" s="1"/>
    </row>
    <row r="4" spans="1:11" ht="15.75">
      <c r="A4" s="1"/>
      <c r="B4" s="31"/>
      <c r="C4" s="31"/>
      <c r="D4" s="31"/>
      <c r="E4" s="1"/>
      <c r="F4" s="31"/>
      <c r="G4" s="1"/>
      <c r="H4" s="1"/>
      <c r="I4" s="1"/>
      <c r="J4" s="1"/>
      <c r="K4" s="1"/>
    </row>
    <row r="5" spans="1:11" ht="15.75">
      <c r="A5" s="1" t="s">
        <v>32</v>
      </c>
      <c r="B5" s="23" t="s">
        <v>36</v>
      </c>
      <c r="C5" s="17"/>
      <c r="D5" s="36"/>
      <c r="E5" s="3"/>
      <c r="F5" s="36"/>
      <c r="G5" s="3"/>
      <c r="H5" s="3"/>
      <c r="I5" s="3"/>
      <c r="J5" s="3"/>
      <c r="K5" s="3"/>
    </row>
    <row r="6" spans="1:10" ht="15.75">
      <c r="A6" s="4"/>
      <c r="B6" s="5"/>
      <c r="C6" s="5"/>
      <c r="D6" s="5"/>
      <c r="E6" s="5"/>
      <c r="F6" s="5"/>
      <c r="G6" s="5"/>
      <c r="H6" s="5"/>
      <c r="I6" s="5"/>
      <c r="J6" s="16" t="s">
        <v>0</v>
      </c>
    </row>
    <row r="7" spans="1:11" ht="15.75">
      <c r="A7" s="6"/>
      <c r="B7" s="16"/>
      <c r="C7" s="16"/>
      <c r="D7" s="16"/>
      <c r="E7" s="6"/>
      <c r="F7" s="16"/>
      <c r="G7" s="6"/>
      <c r="H7" s="6"/>
      <c r="I7" s="6"/>
      <c r="J7" s="6"/>
      <c r="K7" s="6"/>
    </row>
    <row r="8" spans="1:11" ht="72.75" customHeight="1">
      <c r="A8" s="62"/>
      <c r="B8" s="29" t="s">
        <v>33</v>
      </c>
      <c r="C8" s="28" t="s">
        <v>28</v>
      </c>
      <c r="D8" s="28" t="s">
        <v>29</v>
      </c>
      <c r="E8" s="28" t="s">
        <v>30</v>
      </c>
      <c r="F8" s="28" t="s">
        <v>21</v>
      </c>
      <c r="G8" s="28" t="s">
        <v>27</v>
      </c>
      <c r="H8" s="28" t="s">
        <v>31</v>
      </c>
      <c r="I8" s="57" t="s">
        <v>35</v>
      </c>
      <c r="J8" s="7" t="s">
        <v>1</v>
      </c>
      <c r="K8" s="8"/>
    </row>
    <row r="9" spans="1:10" ht="24" customHeight="1">
      <c r="A9" s="63"/>
      <c r="B9" s="24" t="s">
        <v>2</v>
      </c>
      <c r="C9" s="10" t="s">
        <v>2</v>
      </c>
      <c r="D9" s="10" t="s">
        <v>2</v>
      </c>
      <c r="E9" s="10" t="s">
        <v>2</v>
      </c>
      <c r="F9" s="10" t="s">
        <v>2</v>
      </c>
      <c r="G9" s="10" t="s">
        <v>2</v>
      </c>
      <c r="H9" s="56" t="s">
        <v>2</v>
      </c>
      <c r="I9" s="56" t="s">
        <v>2</v>
      </c>
      <c r="J9" s="10" t="s">
        <v>2</v>
      </c>
    </row>
    <row r="10" spans="1:10" ht="15.75">
      <c r="A10" s="25" t="s">
        <v>3</v>
      </c>
      <c r="B10" s="15"/>
      <c r="C10" s="15"/>
      <c r="D10" s="15"/>
      <c r="E10" s="15"/>
      <c r="F10" s="15"/>
      <c r="G10" s="15"/>
      <c r="H10" s="15"/>
      <c r="I10" s="61"/>
      <c r="J10" s="15"/>
    </row>
    <row r="11" spans="1:11" s="6" customFormat="1" ht="15.75">
      <c r="A11" s="11" t="s">
        <v>4</v>
      </c>
      <c r="B11" s="38">
        <v>222.55948239</v>
      </c>
      <c r="C11" s="100">
        <v>19.47</v>
      </c>
      <c r="D11" s="101">
        <v>22.715</v>
      </c>
      <c r="E11" s="53">
        <v>153.19938134</v>
      </c>
      <c r="F11" s="76">
        <v>23.13</v>
      </c>
      <c r="G11" s="77">
        <v>2.94</v>
      </c>
      <c r="H11" s="102">
        <f>+'[1]Forma Nr. 1'!$B$20</f>
        <v>59.736417</v>
      </c>
      <c r="I11" s="38">
        <v>0.87</v>
      </c>
      <c r="J11" s="37">
        <f>H11+G11+F11+E11+D11+C11+B11+I11</f>
        <v>504.62028073</v>
      </c>
      <c r="K11" s="45"/>
    </row>
    <row r="12" spans="1:10" s="6" customFormat="1" ht="15.75">
      <c r="A12" s="11" t="s">
        <v>5</v>
      </c>
      <c r="B12" s="38">
        <v>87.85568861000002</v>
      </c>
      <c r="C12" s="100">
        <v>2.65</v>
      </c>
      <c r="D12" s="101">
        <v>27.845</v>
      </c>
      <c r="E12" s="39">
        <v>82.12027919</v>
      </c>
      <c r="F12" s="40">
        <v>0</v>
      </c>
      <c r="G12" s="78">
        <v>20.43</v>
      </c>
      <c r="H12" s="102">
        <f>+'[1]Forma Nr. 1'!$B$21</f>
        <v>407.148828</v>
      </c>
      <c r="I12" s="38">
        <v>0</v>
      </c>
      <c r="J12" s="37">
        <f>B12+C12+D12+E12+F12+G12+H12+I12</f>
        <v>628.0497958000001</v>
      </c>
    </row>
    <row r="13" spans="1:11" s="1" customFormat="1" ht="15.75">
      <c r="A13" s="9" t="s">
        <v>6</v>
      </c>
      <c r="B13" s="79">
        <f>SUM(B11:B12)</f>
        <v>310.415171</v>
      </c>
      <c r="C13" s="80">
        <f>SUM(C11:C12)</f>
        <v>22.119999999999997</v>
      </c>
      <c r="D13" s="81">
        <f>SUM(D11:D12)</f>
        <v>50.56</v>
      </c>
      <c r="E13" s="55">
        <f>SUM(E11:E12)</f>
        <v>235.31966053000002</v>
      </c>
      <c r="F13" s="54">
        <v>23.13</v>
      </c>
      <c r="G13" s="82">
        <f>SUM(G11:G12)</f>
        <v>23.37</v>
      </c>
      <c r="H13" s="79">
        <f>SUM(H11:H12)</f>
        <v>466.885245</v>
      </c>
      <c r="I13" s="54">
        <v>0.87</v>
      </c>
      <c r="J13" s="54">
        <f>B13+C13+D13+E13+F13+G13+H13+I13</f>
        <v>1132.67007653</v>
      </c>
      <c r="K13" s="41"/>
    </row>
    <row r="14" spans="1:10" ht="15.75">
      <c r="A14" s="11" t="s">
        <v>7</v>
      </c>
      <c r="B14" s="83">
        <f>IF($J$13=0,"",B13/$J$13)</f>
        <v>0.2740561240489152</v>
      </c>
      <c r="C14" s="83">
        <f aca="true" t="shared" si="0" ref="C14:J14">IF($J$13=0,"",C13/$J$13)</f>
        <v>0.01952907599339597</v>
      </c>
      <c r="D14" s="83">
        <f t="shared" si="0"/>
        <v>0.04463788798490508</v>
      </c>
      <c r="E14" s="83">
        <f t="shared" si="0"/>
        <v>0.20775657925996893</v>
      </c>
      <c r="F14" s="83">
        <f t="shared" si="0"/>
        <v>0.020420774309550128</v>
      </c>
      <c r="G14" s="83">
        <f t="shared" si="0"/>
        <v>0.020632663018339235</v>
      </c>
      <c r="H14" s="84">
        <f t="shared" si="0"/>
        <v>0.4121987988155649</v>
      </c>
      <c r="I14" s="58">
        <f t="shared" si="0"/>
        <v>0.0007680965693605106</v>
      </c>
      <c r="J14" s="83">
        <f t="shared" si="0"/>
        <v>1</v>
      </c>
    </row>
    <row r="15" spans="1:10" ht="15.75">
      <c r="A15" s="9"/>
      <c r="B15" s="37"/>
      <c r="C15" s="37"/>
      <c r="D15" s="37"/>
      <c r="E15" s="37"/>
      <c r="F15" s="37"/>
      <c r="G15" s="37"/>
      <c r="H15" s="85"/>
      <c r="I15" s="86"/>
      <c r="J15" s="87"/>
    </row>
    <row r="16" spans="1:10" ht="15.75">
      <c r="A16" s="9" t="s">
        <v>8</v>
      </c>
      <c r="B16" s="37"/>
      <c r="C16" s="37"/>
      <c r="D16" s="37"/>
      <c r="E16" s="37"/>
      <c r="F16" s="37"/>
      <c r="G16" s="37"/>
      <c r="H16" s="85"/>
      <c r="I16" s="86"/>
      <c r="J16" s="87"/>
    </row>
    <row r="17" spans="1:10" s="6" customFormat="1" ht="15.75">
      <c r="A17" s="11" t="s">
        <v>4</v>
      </c>
      <c r="B17" s="88">
        <v>996.798021</v>
      </c>
      <c r="C17" s="93">
        <v>101.97</v>
      </c>
      <c r="D17" s="101">
        <v>280.733</v>
      </c>
      <c r="E17" s="39">
        <v>810.6946029</v>
      </c>
      <c r="F17" s="64">
        <v>174.95</v>
      </c>
      <c r="G17" s="77">
        <v>42.26</v>
      </c>
      <c r="H17" s="103">
        <f>+'[1]Forma Nr. 1'!$B$25</f>
        <v>333.50757300000004</v>
      </c>
      <c r="I17" s="88">
        <v>0.56</v>
      </c>
      <c r="J17" s="37">
        <f>B17+C17+D17+E17+F17+G17+H17+I17</f>
        <v>2741.4731968999995</v>
      </c>
    </row>
    <row r="18" spans="1:10" s="6" customFormat="1" ht="15.75">
      <c r="A18" s="11" t="s">
        <v>5</v>
      </c>
      <c r="B18" s="88">
        <v>523.1953612400001</v>
      </c>
      <c r="C18" s="93">
        <v>15.67</v>
      </c>
      <c r="D18" s="101">
        <v>107.278</v>
      </c>
      <c r="E18" s="39">
        <v>699.2011661</v>
      </c>
      <c r="F18" s="40">
        <v>0</v>
      </c>
      <c r="G18" s="89">
        <v>218.5</v>
      </c>
      <c r="H18" s="103">
        <f>+'[1]Forma Nr. 1'!$B$26</f>
        <v>3054.0634589999995</v>
      </c>
      <c r="I18" s="88">
        <v>0</v>
      </c>
      <c r="J18" s="37">
        <f>B18+C18+D18+E18+F18+G18+H18+I18</f>
        <v>4617.90798634</v>
      </c>
    </row>
    <row r="19" spans="1:11" s="1" customFormat="1" ht="15.75">
      <c r="A19" s="9" t="s">
        <v>6</v>
      </c>
      <c r="B19" s="79">
        <f>(SUM(B17:B18))</f>
        <v>1519.99338224</v>
      </c>
      <c r="C19" s="54">
        <f>SUM(C17:C18)</f>
        <v>117.64</v>
      </c>
      <c r="D19" s="90">
        <f>SUM(D17:D18)</f>
        <v>388.011</v>
      </c>
      <c r="E19" s="55">
        <f>SUM(E17:E18)</f>
        <v>1509.895769</v>
      </c>
      <c r="F19" s="54">
        <v>174.95</v>
      </c>
      <c r="G19" s="82">
        <f>SUM(G17:G18)</f>
        <v>260.76</v>
      </c>
      <c r="H19" s="91">
        <f>+H17+H18</f>
        <v>3387.5710319999994</v>
      </c>
      <c r="I19" s="54">
        <v>0.56</v>
      </c>
      <c r="J19" s="54">
        <f>B19+C19+D19+E19+F19+G19+H19+I19</f>
        <v>7359.38118324</v>
      </c>
      <c r="K19" s="41"/>
    </row>
    <row r="20" spans="1:10" s="6" customFormat="1" ht="15.75">
      <c r="A20" s="11" t="s">
        <v>9</v>
      </c>
      <c r="B20" s="83">
        <f aca="true" t="shared" si="1" ref="B20:J20">IF($J$19=0,"",B19/$J$19)</f>
        <v>0.20653820537269907</v>
      </c>
      <c r="C20" s="83">
        <f t="shared" si="1"/>
        <v>0.015985039648158093</v>
      </c>
      <c r="D20" s="83">
        <f t="shared" si="1"/>
        <v>0.05272331875995809</v>
      </c>
      <c r="E20" s="83">
        <f t="shared" si="1"/>
        <v>0.2051661316903362</v>
      </c>
      <c r="F20" s="83">
        <f t="shared" si="1"/>
        <v>0.023772379177535344</v>
      </c>
      <c r="G20" s="83">
        <f t="shared" si="1"/>
        <v>0.035432326918171574</v>
      </c>
      <c r="H20" s="84">
        <f t="shared" si="1"/>
        <v>0.4603065050788151</v>
      </c>
      <c r="I20" s="59">
        <f t="shared" si="1"/>
        <v>7.609335432649212E-05</v>
      </c>
      <c r="J20" s="92">
        <f t="shared" si="1"/>
        <v>1</v>
      </c>
    </row>
    <row r="21" spans="1:10" ht="15.75">
      <c r="A21" s="9"/>
      <c r="B21" s="37"/>
      <c r="C21" s="37"/>
      <c r="D21" s="37"/>
      <c r="E21" s="37"/>
      <c r="F21" s="37"/>
      <c r="G21" s="37"/>
      <c r="H21" s="85"/>
      <c r="I21" s="86"/>
      <c r="J21" s="87"/>
    </row>
    <row r="22" spans="1:10" ht="15.75">
      <c r="A22" s="9" t="s">
        <v>10</v>
      </c>
      <c r="B22" s="93"/>
      <c r="C22" s="93"/>
      <c r="D22" s="93"/>
      <c r="E22" s="93"/>
      <c r="F22" s="93"/>
      <c r="G22" s="93"/>
      <c r="H22" s="94"/>
      <c r="I22" s="86"/>
      <c r="J22" s="70"/>
    </row>
    <row r="23" spans="1:10" s="6" customFormat="1" ht="15.75">
      <c r="A23" s="11" t="s">
        <v>4</v>
      </c>
      <c r="B23" s="88">
        <v>335.67737402999995</v>
      </c>
      <c r="C23" s="93">
        <v>37.95</v>
      </c>
      <c r="D23" s="101">
        <v>78.1</v>
      </c>
      <c r="E23" s="53">
        <v>227.18</v>
      </c>
      <c r="F23" s="64">
        <v>58.85</v>
      </c>
      <c r="G23" s="95">
        <v>4.32</v>
      </c>
      <c r="H23" s="103">
        <f>+'[1]Forma Nr. 1'!$B$30</f>
        <v>55.772182</v>
      </c>
      <c r="I23" s="88">
        <v>1.4</v>
      </c>
      <c r="J23" s="37">
        <f>B23+C23+D23+E23+F23+G23+H23+I23</f>
        <v>799.2495560300001</v>
      </c>
    </row>
    <row r="24" spans="1:10" s="6" customFormat="1" ht="15.75">
      <c r="A24" s="11" t="s">
        <v>5</v>
      </c>
      <c r="B24" s="88">
        <v>136.24013352999998</v>
      </c>
      <c r="C24" s="93">
        <v>17.38</v>
      </c>
      <c r="D24" s="101">
        <v>57.875</v>
      </c>
      <c r="E24" s="38">
        <v>99.81984392</v>
      </c>
      <c r="F24" s="40">
        <v>0</v>
      </c>
      <c r="G24" s="96">
        <v>51.05</v>
      </c>
      <c r="H24" s="103">
        <f>+'[1]Forma Nr. 1'!$B$31</f>
        <v>502.055364</v>
      </c>
      <c r="I24" s="88">
        <v>0.25</v>
      </c>
      <c r="J24" s="37">
        <f>B24+C24+D24+E24+F24+G24+H24+I24</f>
        <v>864.67034145</v>
      </c>
    </row>
    <row r="25" spans="1:10" s="1" customFormat="1" ht="15.75">
      <c r="A25" s="9" t="s">
        <v>6</v>
      </c>
      <c r="B25" s="79">
        <f>SUM(B23:B24)</f>
        <v>471.91750755999993</v>
      </c>
      <c r="C25" s="54">
        <f>SUM(C23:C24)</f>
        <v>55.33</v>
      </c>
      <c r="D25" s="90">
        <f>SUM(D23:D24)</f>
        <v>135.975</v>
      </c>
      <c r="E25" s="55">
        <f>SUM(E23:E24)</f>
        <v>326.99984392</v>
      </c>
      <c r="F25" s="54">
        <v>58.85</v>
      </c>
      <c r="G25" s="82">
        <f>SUM(G23:G24)</f>
        <v>55.37</v>
      </c>
      <c r="H25" s="91">
        <f>SUM(H23:H24)</f>
        <v>557.827546</v>
      </c>
      <c r="I25" s="54">
        <v>1.65</v>
      </c>
      <c r="J25" s="54">
        <f>B25+C25+D25+E25+F25+G25+H25+I25</f>
        <v>1663.91989748</v>
      </c>
    </row>
    <row r="26" spans="1:10" ht="15.75" customHeight="1">
      <c r="A26" s="12"/>
      <c r="B26" s="97"/>
      <c r="C26" s="97"/>
      <c r="D26" s="97"/>
      <c r="E26" s="97"/>
      <c r="F26" s="97"/>
      <c r="G26" s="97"/>
      <c r="H26" s="98"/>
      <c r="I26" s="86"/>
      <c r="J26" s="97"/>
    </row>
    <row r="27" spans="1:10" ht="15.75">
      <c r="A27" s="9" t="s">
        <v>11</v>
      </c>
      <c r="B27" s="93"/>
      <c r="C27" s="37"/>
      <c r="D27" s="37"/>
      <c r="E27" s="37"/>
      <c r="F27" s="37"/>
      <c r="G27" s="37"/>
      <c r="H27" s="85"/>
      <c r="I27" s="86"/>
      <c r="J27" s="37"/>
    </row>
    <row r="28" spans="1:10" s="6" customFormat="1" ht="15.75">
      <c r="A28" s="11" t="s">
        <v>4</v>
      </c>
      <c r="B28" s="88">
        <v>96.4811479552</v>
      </c>
      <c r="C28" s="93">
        <v>33.26</v>
      </c>
      <c r="D28" s="101">
        <v>17.25</v>
      </c>
      <c r="E28" s="99">
        <v>102.92</v>
      </c>
      <c r="F28" s="64">
        <v>37.1</v>
      </c>
      <c r="G28" s="95">
        <v>1.89</v>
      </c>
      <c r="H28" s="103">
        <f>+'[1]Forma Nr. 1'!$B$35</f>
        <v>61.109038999999996</v>
      </c>
      <c r="I28" s="88">
        <v>0.2</v>
      </c>
      <c r="J28" s="37">
        <f>B28+C28+D28+E28+F28+G28+H28+I28</f>
        <v>350.2101869552</v>
      </c>
    </row>
    <row r="29" spans="1:10" s="6" customFormat="1" ht="15.75">
      <c r="A29" s="11" t="s">
        <v>5</v>
      </c>
      <c r="B29" s="88">
        <v>30.594338915200005</v>
      </c>
      <c r="C29" s="93">
        <v>10.83</v>
      </c>
      <c r="D29" s="101">
        <v>34.119</v>
      </c>
      <c r="E29" s="93">
        <v>21.37</v>
      </c>
      <c r="F29" s="40">
        <v>0</v>
      </c>
      <c r="G29" s="77">
        <v>48.67</v>
      </c>
      <c r="H29" s="103">
        <f>+'[1]Forma Nr. 1'!$B$36</f>
        <v>42.821234000000004</v>
      </c>
      <c r="I29" s="88">
        <v>0.2</v>
      </c>
      <c r="J29" s="37">
        <f>B29+C29+D29+E29+F29+G29+H29+I29</f>
        <v>188.60457291519998</v>
      </c>
    </row>
    <row r="30" spans="1:10" s="1" customFormat="1" ht="15.75">
      <c r="A30" s="9" t="s">
        <v>6</v>
      </c>
      <c r="B30" s="79">
        <f>SUM(B28:B29)</f>
        <v>127.0754868704</v>
      </c>
      <c r="C30" s="54">
        <f>SUM(C28:C29)</f>
        <v>44.089999999999996</v>
      </c>
      <c r="D30" s="90">
        <f>SUM(D28:D29)</f>
        <v>51.369</v>
      </c>
      <c r="E30" s="55">
        <f>SUM(E28:E29)</f>
        <v>124.29</v>
      </c>
      <c r="F30" s="54">
        <v>37.1</v>
      </c>
      <c r="G30" s="82">
        <f>SUM(G28:G29)</f>
        <v>50.56</v>
      </c>
      <c r="H30" s="91">
        <f>SUM(H28:H29)</f>
        <v>103.930273</v>
      </c>
      <c r="I30" s="54">
        <v>0.2</v>
      </c>
      <c r="J30" s="54">
        <f>B30+C30+D30+E30+F30+G30+H30+I30</f>
        <v>538.6147598704001</v>
      </c>
    </row>
    <row r="31" spans="1:11" ht="15.75" customHeight="1">
      <c r="A31" s="13"/>
      <c r="B31" s="32"/>
      <c r="C31" s="32"/>
      <c r="D31" s="32"/>
      <c r="E31" s="32"/>
      <c r="F31" s="32"/>
      <c r="G31" s="32"/>
      <c r="H31" s="32"/>
      <c r="I31" s="32"/>
      <c r="J31" s="32"/>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F21" sqref="F21"/>
    </sheetView>
  </sheetViews>
  <sheetFormatPr defaultColWidth="9.140625" defaultRowHeight="12.75"/>
  <cols>
    <col min="1" max="1" width="47.140625" style="2" customWidth="1"/>
    <col min="2" max="3" width="12.8515625" style="2" customWidth="1"/>
    <col min="4" max="4" width="12.7109375" style="2" customWidth="1"/>
    <col min="5" max="5" width="12.8515625" style="2" customWidth="1"/>
    <col min="6"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32</v>
      </c>
      <c r="B4" s="23" t="s">
        <v>37</v>
      </c>
    </row>
    <row r="5" spans="1:10" ht="15.75">
      <c r="A5" s="4"/>
      <c r="B5" s="5"/>
      <c r="J5" s="16" t="s">
        <v>12</v>
      </c>
    </row>
    <row r="6" ht="15.75">
      <c r="A6" s="6"/>
    </row>
    <row r="7" spans="1:10" s="19" customFormat="1" ht="75" customHeight="1">
      <c r="A7" s="18"/>
      <c r="B7" s="30" t="s">
        <v>34</v>
      </c>
      <c r="C7" s="28" t="s">
        <v>28</v>
      </c>
      <c r="D7" s="28" t="s">
        <v>29</v>
      </c>
      <c r="E7" s="28" t="s">
        <v>30</v>
      </c>
      <c r="F7" s="28" t="s">
        <v>21</v>
      </c>
      <c r="G7" s="28" t="s">
        <v>27</v>
      </c>
      <c r="H7" s="28" t="s">
        <v>31</v>
      </c>
      <c r="I7" s="60" t="s">
        <v>35</v>
      </c>
      <c r="J7" s="7" t="s">
        <v>1</v>
      </c>
    </row>
    <row r="8" spans="1:10" s="20" customFormat="1" ht="33" customHeight="1">
      <c r="A8" s="22" t="s">
        <v>13</v>
      </c>
      <c r="B8" s="48">
        <v>102</v>
      </c>
      <c r="C8" s="46">
        <v>50</v>
      </c>
      <c r="D8" s="70">
        <v>39</v>
      </c>
      <c r="E8" s="48">
        <v>114</v>
      </c>
      <c r="F8" s="64">
        <v>13</v>
      </c>
      <c r="G8" s="65">
        <v>11</v>
      </c>
      <c r="H8" s="71">
        <f>+'[1]Forma Nr. 2'!$B$18</f>
        <v>36</v>
      </c>
      <c r="I8" s="48">
        <v>1</v>
      </c>
      <c r="J8" s="47">
        <f>B8+C8+D8+E8+F8+G8+H8+I8</f>
        <v>366</v>
      </c>
    </row>
    <row r="9" spans="1:10" s="20" customFormat="1" ht="33" customHeight="1">
      <c r="A9" s="22"/>
      <c r="B9" s="67"/>
      <c r="C9" s="72"/>
      <c r="D9" s="73"/>
      <c r="E9" s="49"/>
      <c r="F9" s="64"/>
      <c r="G9" s="66"/>
      <c r="H9" s="50"/>
      <c r="I9" s="67"/>
      <c r="J9" s="47"/>
    </row>
    <row r="10" spans="1:10" s="20" customFormat="1" ht="33" customHeight="1">
      <c r="A10" s="22" t="s">
        <v>14</v>
      </c>
      <c r="B10" s="48">
        <v>244</v>
      </c>
      <c r="C10" s="46">
        <v>70</v>
      </c>
      <c r="D10" s="70">
        <v>88</v>
      </c>
      <c r="E10" s="48">
        <v>198</v>
      </c>
      <c r="F10" s="64">
        <v>23</v>
      </c>
      <c r="G10" s="68">
        <v>21</v>
      </c>
      <c r="H10" s="48">
        <f>+'[1]Forma Nr. 2'!$B$20</f>
        <v>59</v>
      </c>
      <c r="I10" s="48">
        <v>2</v>
      </c>
      <c r="J10" s="47">
        <f>B10+C10+D10+E10+F10+G10+H10+I10</f>
        <v>705</v>
      </c>
    </row>
    <row r="11" spans="1:10" s="20" customFormat="1" ht="33" customHeight="1">
      <c r="A11" s="22"/>
      <c r="B11" s="69"/>
      <c r="C11" s="72"/>
      <c r="D11" s="73"/>
      <c r="E11" s="50"/>
      <c r="F11" s="64"/>
      <c r="G11" s="66"/>
      <c r="H11" s="50"/>
      <c r="I11" s="69"/>
      <c r="J11" s="47"/>
    </row>
    <row r="12" spans="1:10" s="20" customFormat="1" ht="33" customHeight="1">
      <c r="A12" s="22" t="s">
        <v>15</v>
      </c>
      <c r="B12" s="48">
        <v>197</v>
      </c>
      <c r="C12" s="46">
        <v>22</v>
      </c>
      <c r="D12" s="70">
        <v>72</v>
      </c>
      <c r="E12" s="48">
        <v>163</v>
      </c>
      <c r="F12" s="64">
        <v>14</v>
      </c>
      <c r="G12" s="68">
        <v>18</v>
      </c>
      <c r="H12" s="48">
        <f>+'[1]Forma Nr. 2'!$B$22</f>
        <v>59</v>
      </c>
      <c r="I12" s="48">
        <v>2</v>
      </c>
      <c r="J12" s="47">
        <f>B12+C12+D12+E12+F12+G12+H12+I12</f>
        <v>547</v>
      </c>
    </row>
    <row r="13" spans="1:10" s="20" customFormat="1" ht="33" customHeight="1">
      <c r="A13" s="22"/>
      <c r="B13" s="46"/>
      <c r="C13" s="74"/>
      <c r="D13" s="73"/>
      <c r="E13" s="51"/>
      <c r="F13" s="64"/>
      <c r="G13" s="68"/>
      <c r="H13" s="48"/>
      <c r="I13" s="46"/>
      <c r="J13" s="46"/>
    </row>
    <row r="14" spans="1:12" s="20" customFormat="1" ht="33" customHeight="1">
      <c r="A14" s="22" t="s">
        <v>16</v>
      </c>
      <c r="B14" s="48">
        <v>185007</v>
      </c>
      <c r="C14" s="46">
        <v>1665</v>
      </c>
      <c r="D14" s="70">
        <v>3295</v>
      </c>
      <c r="E14" s="52">
        <v>519877</v>
      </c>
      <c r="F14" s="64">
        <v>40340</v>
      </c>
      <c r="G14" s="68">
        <v>4057</v>
      </c>
      <c r="H14" s="48">
        <f>+'[1]Forma Nr. 2'!$B$24</f>
        <v>27024</v>
      </c>
      <c r="I14" s="48">
        <v>5</v>
      </c>
      <c r="J14" s="47">
        <f>B14+C14+D14+E14+F14+G14+H14+I14</f>
        <v>781270</v>
      </c>
      <c r="L14" s="75"/>
    </row>
    <row r="15" spans="1:10" ht="12.75" customHeight="1">
      <c r="A15" s="21"/>
      <c r="B15" s="44"/>
      <c r="C15" s="42"/>
      <c r="D15" s="42"/>
      <c r="E15" s="42"/>
      <c r="F15" s="42"/>
      <c r="G15" s="42"/>
      <c r="H15" s="42"/>
      <c r="I15" s="42"/>
      <c r="J15" s="43"/>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1" sqref="A21"/>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5" t="s">
        <v>24</v>
      </c>
    </row>
    <row r="3" ht="15.75">
      <c r="A3" s="26" t="s">
        <v>17</v>
      </c>
    </row>
    <row r="5" ht="15.75">
      <c r="A5" s="26" t="s">
        <v>18</v>
      </c>
    </row>
    <row r="7" ht="15.75">
      <c r="A7" s="26" t="s">
        <v>19</v>
      </c>
    </row>
    <row r="9" spans="1:9" ht="111" customHeight="1">
      <c r="A9" s="34" t="s">
        <v>23</v>
      </c>
      <c r="B9" s="34"/>
      <c r="C9" s="34"/>
      <c r="D9" s="34"/>
      <c r="E9" s="34"/>
      <c r="F9" s="34"/>
      <c r="G9" s="34"/>
      <c r="H9" s="34"/>
      <c r="I9" s="34"/>
    </row>
    <row r="11" ht="15.75">
      <c r="A11" s="26" t="s">
        <v>20</v>
      </c>
    </row>
    <row r="13" ht="31.5">
      <c r="A13" s="35" t="s">
        <v>25</v>
      </c>
    </row>
    <row r="15" ht="31.5">
      <c r="A15" s="35"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2011-02-03T08:24:45Z</cp:lastPrinted>
  <dcterms:created xsi:type="dcterms:W3CDTF">2002-10-28T15:13:22Z</dcterms:created>
  <dcterms:modified xsi:type="dcterms:W3CDTF">2012-02-10T06:57:45Z</dcterms:modified>
  <cp:category/>
  <cp:version/>
  <cp:contentType/>
  <cp:contentStatus/>
</cp:coreProperties>
</file>