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<sst xmlns="http://schemas.openxmlformats.org/spreadsheetml/2006/main" count="68" uniqueCount="38">
  <si>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</si>
  <si>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</si>
  <si>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</si>
  <si>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</si>
  <si>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</si>
  <si>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</si>
  <si>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</si>
  <si>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</si>
  <si>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</si>
  <si>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</si>
  <si>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</si>
  <si>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</si>
  <si>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</si>
  <si>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</si>
  <si>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</si>
  <si>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</si>
  <si>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</si>
  <si>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</si>
  <si>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</si>
  <si>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</si>
  <si>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</si>
  <si>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</si>
  <si>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</si>
  <si>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</si>
  <si>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</si>
  <si>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</si>
  <si>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</si>
  <si>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</si>
  <si>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</si>
  <si>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</si>
  <si>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</si>
  <si>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</si>
  <si>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</si>
  <si>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Faktoringo ataskaita </t>
  </si>
  <si>
    <t xml:space="preserve">„Swedbank lizingas“, UAB
</t>
  </si>
  <si>
    <t>„Swedbank lizingas“, UAB</t>
  </si>
  <si>
    <t>2011 III ketv.</t>
  </si>
  <si>
    <t>UAB Medicinos bankas</t>
  </si>
</sst>
</file>

<file path=xl/styles.xml><?xml version="1.0" encoding="utf-8"?>
<styleSheet xmlns="http://schemas.openxmlformats.org/spreadsheetml/2006/main">
  <numFmts count="2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0.000"/>
    <numFmt numFmtId="178" formatCode="#,##0.00\ &quot;Lt&quot;"/>
  </numFmts>
  <fonts count="51">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2"/>
      <color indexed="10"/>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protection/>
    </xf>
    <xf numFmtId="4" fontId="2" fillId="0" borderId="10" xfId="0" applyNumberFormat="1" applyFont="1" applyBorder="1" applyAlignment="1" applyProtection="1">
      <alignment horizontal="center"/>
      <protection locked="0"/>
    </xf>
    <xf numFmtId="3" fontId="2" fillId="0" borderId="10" xfId="0" applyNumberFormat="1" applyFont="1" applyBorder="1" applyAlignment="1" applyProtection="1">
      <alignment horizontal="center"/>
      <protection/>
    </xf>
    <xf numFmtId="3" fontId="2" fillId="0" borderId="10" xfId="0" applyNumberFormat="1" applyFont="1" applyBorder="1" applyAlignment="1" applyProtection="1">
      <alignment horizontal="center"/>
      <protection locked="0"/>
    </xf>
    <xf numFmtId="9"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wrapText="1"/>
      <protection/>
    </xf>
    <xf numFmtId="4" fontId="2" fillId="0" borderId="10" xfId="0" applyNumberFormat="1" applyFont="1" applyBorder="1" applyAlignment="1" applyProtection="1">
      <alignment horizontal="center" vertical="center"/>
      <protection/>
    </xf>
    <xf numFmtId="4" fontId="2" fillId="0" borderId="13" xfId="0" applyNumberFormat="1" applyFont="1" applyFill="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xf>
    <xf numFmtId="4" fontId="2" fillId="0" borderId="10" xfId="0" applyNumberFormat="1" applyFont="1" applyBorder="1" applyAlignment="1">
      <alignment horizontal="center" vertical="center"/>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14"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4"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lignment horizontal="center" vertical="center"/>
    </xf>
    <xf numFmtId="3" fontId="15" fillId="0" borderId="10" xfId="0" applyNumberFormat="1" applyFont="1" applyBorder="1" applyAlignment="1" applyProtection="1">
      <alignment horizontal="center" vertical="center" wrapText="1"/>
      <protection/>
    </xf>
    <xf numFmtId="3" fontId="14" fillId="0" borderId="10" xfId="0" applyNumberFormat="1"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xf>
    <xf numFmtId="3" fontId="14" fillId="0" borderId="10" xfId="0" applyNumberFormat="1" applyFont="1" applyBorder="1" applyAlignment="1" applyProtection="1">
      <alignment horizontal="center" vertical="center" wrapText="1"/>
      <protection locked="0"/>
    </xf>
    <xf numFmtId="3" fontId="4" fillId="0" borderId="10" xfId="0" applyNumberFormat="1" applyFont="1" applyBorder="1" applyAlignment="1" applyProtection="1">
      <alignment horizontal="center" vertical="center"/>
      <protection locked="0"/>
    </xf>
    <xf numFmtId="0" fontId="2" fillId="0" borderId="10" xfId="0" applyFont="1" applyBorder="1" applyAlignment="1">
      <alignment horizontal="center" vertical="center"/>
    </xf>
    <xf numFmtId="3" fontId="50" fillId="33" borderId="14" xfId="0" applyNumberFormat="1" applyFont="1" applyFill="1" applyBorder="1" applyAlignment="1" applyProtection="1">
      <alignment horizontal="center" vertical="center" wrapText="1"/>
      <protection locked="0"/>
    </xf>
    <xf numFmtId="4" fontId="2" fillId="0" borderId="13" xfId="0" applyNumberFormat="1" applyFont="1" applyBorder="1" applyAlignment="1" applyProtection="1">
      <alignment horizontal="center" vertical="center"/>
      <protection locked="0"/>
    </xf>
    <xf numFmtId="2" fontId="2" fillId="0" borderId="13" xfId="0" applyNumberFormat="1" applyFont="1" applyFill="1" applyBorder="1" applyAlignment="1">
      <alignment horizontal="center" vertical="center"/>
    </xf>
    <xf numFmtId="2" fontId="2" fillId="0" borderId="10" xfId="0" applyNumberFormat="1" applyFont="1" applyFill="1" applyBorder="1" applyAlignment="1" applyProtection="1">
      <alignment horizontal="center" vertical="center"/>
      <protection locked="0"/>
    </xf>
    <xf numFmtId="2" fontId="2" fillId="0" borderId="10" xfId="0" applyNumberFormat="1" applyFont="1" applyFill="1" applyBorder="1" applyAlignment="1">
      <alignment horizontal="center" vertical="center"/>
    </xf>
    <xf numFmtId="4" fontId="1" fillId="0" borderId="13" xfId="0" applyNumberFormat="1" applyFont="1" applyFill="1" applyBorder="1" applyAlignment="1" applyProtection="1">
      <alignment horizontal="center" vertical="center"/>
      <protection/>
    </xf>
    <xf numFmtId="4" fontId="1" fillId="0" borderId="13" xfId="0" applyNumberFormat="1" applyFont="1" applyBorder="1" applyAlignment="1" applyProtection="1">
      <alignment horizontal="center" vertical="center"/>
      <protection/>
    </xf>
    <xf numFmtId="4" fontId="1" fillId="0" borderId="10" xfId="0" applyNumberFormat="1" applyFont="1" applyBorder="1" applyAlignment="1" applyProtection="1">
      <alignment horizontal="center" vertical="center"/>
      <protection/>
    </xf>
    <xf numFmtId="4" fontId="1" fillId="0" borderId="10" xfId="0" applyNumberFormat="1" applyFont="1" applyFill="1" applyBorder="1" applyAlignment="1" applyProtection="1">
      <alignment horizontal="center" vertical="center"/>
      <protection/>
    </xf>
    <xf numFmtId="0" fontId="2" fillId="0" borderId="13" xfId="0" applyNumberFormat="1" applyFont="1" applyBorder="1" applyAlignment="1" applyProtection="1">
      <alignment horizontal="center" vertical="center"/>
      <protection locked="0"/>
    </xf>
    <xf numFmtId="4" fontId="2" fillId="0" borderId="10" xfId="0" applyNumberFormat="1" applyFont="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xf>
    <xf numFmtId="177" fontId="2" fillId="0" borderId="13" xfId="0" applyNumberFormat="1" applyFont="1" applyBorder="1" applyAlignment="1" applyProtection="1">
      <alignment horizontal="center" vertical="center"/>
      <protection locked="0"/>
    </xf>
    <xf numFmtId="4" fontId="2" fillId="0" borderId="10"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177" fontId="1" fillId="0" borderId="10" xfId="0" applyNumberFormat="1" applyFont="1" applyFill="1" applyBorder="1" applyAlignment="1" applyProtection="1">
      <alignment horizontal="center" vertical="center"/>
      <protection/>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6" fillId="0" borderId="11" xfId="0" applyFont="1" applyBorder="1" applyAlignment="1" applyProtection="1">
      <alignment horizontal="center" vertical="center" wrapText="1"/>
      <protection/>
    </xf>
    <xf numFmtId="3" fontId="1" fillId="0" borderId="11" xfId="0" applyNumberFormat="1" applyFont="1" applyBorder="1" applyAlignment="1" applyProtection="1">
      <alignment horizontal="center"/>
      <protection/>
    </xf>
    <xf numFmtId="4" fontId="2" fillId="0" borderId="15" xfId="0" applyNumberFormat="1" applyFont="1" applyFill="1" applyBorder="1" applyAlignment="1" applyProtection="1">
      <alignment horizontal="center" vertical="center"/>
      <protection locked="0"/>
    </xf>
    <xf numFmtId="4" fontId="1" fillId="0" borderId="11" xfId="0" applyNumberFormat="1" applyFont="1" applyBorder="1" applyAlignment="1" applyProtection="1">
      <alignment horizontal="center" vertical="center"/>
      <protection/>
    </xf>
    <xf numFmtId="10" fontId="2" fillId="0" borderId="11" xfId="59" applyNumberFormat="1" applyFont="1" applyBorder="1" applyAlignment="1" applyProtection="1">
      <alignment horizontal="center"/>
      <protection/>
    </xf>
    <xf numFmtId="4" fontId="2" fillId="0" borderId="11" xfId="0" applyNumberFormat="1" applyFont="1" applyBorder="1" applyAlignment="1" applyProtection="1">
      <alignment horizontal="center"/>
      <protection/>
    </xf>
    <xf numFmtId="4" fontId="2" fillId="0" borderId="11" xfId="0" applyNumberFormat="1" applyFont="1" applyFill="1" applyBorder="1" applyAlignment="1" applyProtection="1">
      <alignment horizontal="center" vertical="center"/>
      <protection locked="0"/>
    </xf>
    <xf numFmtId="4" fontId="2" fillId="0" borderId="11" xfId="0" applyNumberFormat="1" applyFont="1" applyBorder="1" applyAlignment="1" applyProtection="1">
      <alignment horizontal="center"/>
      <protection locked="0"/>
    </xf>
    <xf numFmtId="4" fontId="2" fillId="0" borderId="11" xfId="0" applyNumberFormat="1" applyFont="1" applyBorder="1" applyAlignment="1" applyProtection="1">
      <alignment horizontal="center" wrapText="1"/>
      <protection/>
    </xf>
    <xf numFmtId="2" fontId="2" fillId="0" borderId="11" xfId="0" applyNumberFormat="1" applyFont="1" applyFill="1" applyBorder="1" applyAlignment="1" applyProtection="1">
      <alignment horizontal="center" vertical="center"/>
      <protection locked="0"/>
    </xf>
    <xf numFmtId="2" fontId="1" fillId="0" borderId="11" xfId="0" applyNumberFormat="1" applyFont="1" applyFill="1" applyBorder="1" applyAlignment="1" applyProtection="1">
      <alignment horizontal="center" vertical="center"/>
      <protection/>
    </xf>
    <xf numFmtId="0" fontId="2" fillId="0" borderId="10" xfId="0" applyFont="1" applyBorder="1" applyAlignment="1" applyProtection="1">
      <alignment/>
      <protection/>
    </xf>
    <xf numFmtId="0" fontId="1" fillId="0" borderId="10" xfId="0" applyFont="1" applyBorder="1" applyAlignment="1" applyProtection="1">
      <alignment horizontal="center" vertical="center" wrapText="1"/>
      <protection/>
    </xf>
    <xf numFmtId="4" fontId="1" fillId="0" borderId="10" xfId="0" applyNumberFormat="1" applyFont="1" applyBorder="1" applyAlignment="1" applyProtection="1">
      <alignment horizontal="center"/>
      <protection/>
    </xf>
    <xf numFmtId="4" fontId="2" fillId="0" borderId="10" xfId="0" applyNumberFormat="1" applyFont="1" applyFill="1" applyBorder="1" applyAlignment="1" applyProtection="1">
      <alignment horizontal="center"/>
      <protection locked="0"/>
    </xf>
    <xf numFmtId="10" fontId="2" fillId="0" borderId="10" xfId="0" applyNumberFormat="1" applyFont="1" applyBorder="1" applyAlignment="1" applyProtection="1">
      <alignment horizontal="center" vertical="center"/>
      <protection/>
    </xf>
    <xf numFmtId="2" fontId="2" fillId="0" borderId="10" xfId="0" applyNumberFormat="1" applyFont="1" applyBorder="1" applyAlignment="1" applyProtection="1">
      <alignment horizontal="center" vertical="center"/>
      <protection/>
    </xf>
    <xf numFmtId="3" fontId="2" fillId="0" borderId="17"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locked="0"/>
    </xf>
    <xf numFmtId="178" fontId="5" fillId="0" borderId="10" xfId="0" applyNumberFormat="1"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1"/>
  <sheetViews>
    <sheetView tabSelected="1" zoomScale="84" zoomScaleNormal="84" zoomScalePageLayoutView="0" workbookViewId="0" topLeftCell="A1">
      <selection activeCell="A1" sqref="A1"/>
    </sheetView>
  </sheetViews>
  <sheetFormatPr defaultColWidth="9.140625" defaultRowHeight="12.75"/>
  <cols>
    <col min="1" max="1" width="44.140625" style="2" customWidth="1"/>
    <col min="2" max="2" width="13.57421875" style="33" customWidth="1"/>
    <col min="3" max="3" width="13.140625" style="33" customWidth="1"/>
    <col min="4" max="4" width="16.00390625" style="33" customWidth="1"/>
    <col min="5" max="5" width="12.7109375" style="2" customWidth="1"/>
    <col min="6" max="6" width="13.421875" style="2" customWidth="1"/>
    <col min="7" max="7" width="13.28125" style="33" customWidth="1"/>
    <col min="8" max="9" width="12.7109375" style="2" customWidth="1"/>
    <col min="10" max="10" width="13.00390625" style="2" customWidth="1"/>
    <col min="11" max="11" width="15.57421875" style="2" customWidth="1"/>
    <col min="12" max="12" width="13.7109375" style="2" customWidth="1"/>
    <col min="13" max="16384" width="9.140625" style="2" customWidth="1"/>
  </cols>
  <sheetData>
    <row r="1" spans="1:12" ht="15.75">
      <c r="A1" s="1" t="s">
        <v>22</v>
      </c>
      <c r="B1" s="31"/>
      <c r="C1" s="31"/>
      <c r="D1" s="31"/>
      <c r="E1" s="1"/>
      <c r="F1" s="1"/>
      <c r="G1" s="31"/>
      <c r="H1" s="1"/>
      <c r="I1" s="1"/>
      <c r="J1" s="1"/>
      <c r="K1" s="1"/>
      <c r="L1" s="1"/>
    </row>
    <row r="2" spans="1:12" ht="15.75">
      <c r="A2" s="1"/>
      <c r="B2" s="31"/>
      <c r="C2" s="31"/>
      <c r="D2" s="31"/>
      <c r="E2" s="1"/>
      <c r="F2" s="1"/>
      <c r="G2" s="31"/>
      <c r="H2" s="1"/>
      <c r="I2" s="1"/>
      <c r="J2" s="1"/>
      <c r="K2" s="1"/>
      <c r="L2" s="1"/>
    </row>
    <row r="3" spans="1:12" ht="15.75">
      <c r="A3" s="1"/>
      <c r="B3" s="31"/>
      <c r="C3" s="31"/>
      <c r="D3" s="31"/>
      <c r="E3" s="1"/>
      <c r="F3" s="1"/>
      <c r="G3" s="31"/>
      <c r="H3" s="1"/>
      <c r="I3" s="1"/>
      <c r="J3" s="1"/>
      <c r="K3" s="1"/>
      <c r="L3" s="1"/>
    </row>
    <row r="4" spans="1:12" ht="15.75">
      <c r="A4" s="1"/>
      <c r="B4" s="31"/>
      <c r="C4" s="31"/>
      <c r="D4" s="31"/>
      <c r="E4" s="1"/>
      <c r="F4" s="1"/>
      <c r="G4" s="31"/>
      <c r="H4" s="1"/>
      <c r="I4" s="1"/>
      <c r="J4" s="1"/>
      <c r="K4" s="1"/>
      <c r="L4" s="1"/>
    </row>
    <row r="5" spans="1:12" ht="15.75">
      <c r="A5" s="1" t="s">
        <v>33</v>
      </c>
      <c r="B5" s="23" t="s">
        <v>36</v>
      </c>
      <c r="C5" s="17"/>
      <c r="D5" s="36"/>
      <c r="E5" s="3"/>
      <c r="F5" s="3"/>
      <c r="G5" s="36"/>
      <c r="H5" s="3"/>
      <c r="I5" s="3"/>
      <c r="J5" s="3"/>
      <c r="K5" s="3"/>
      <c r="L5" s="3"/>
    </row>
    <row r="6" spans="1:11" ht="15.75">
      <c r="A6" s="4"/>
      <c r="B6" s="5"/>
      <c r="C6" s="5"/>
      <c r="D6" s="5"/>
      <c r="E6" s="5"/>
      <c r="F6" s="5"/>
      <c r="G6" s="5"/>
      <c r="H6" s="5"/>
      <c r="I6" s="5"/>
      <c r="J6" s="5"/>
      <c r="K6" s="16" t="s">
        <v>0</v>
      </c>
    </row>
    <row r="7" spans="1:12" ht="15.75">
      <c r="A7" s="6"/>
      <c r="B7" s="16"/>
      <c r="C7" s="16"/>
      <c r="D7" s="16"/>
      <c r="E7" s="6"/>
      <c r="F7" s="6"/>
      <c r="G7" s="16"/>
      <c r="H7" s="6"/>
      <c r="I7" s="6"/>
      <c r="J7" s="6"/>
      <c r="K7" s="6"/>
      <c r="L7" s="6"/>
    </row>
    <row r="8" spans="1:12" ht="72.75" customHeight="1">
      <c r="A8" s="84"/>
      <c r="B8" s="29" t="s">
        <v>34</v>
      </c>
      <c r="C8" s="28" t="s">
        <v>28</v>
      </c>
      <c r="D8" s="28" t="s">
        <v>29</v>
      </c>
      <c r="E8" s="28" t="s">
        <v>30</v>
      </c>
      <c r="F8" s="28" t="s">
        <v>31</v>
      </c>
      <c r="G8" s="28" t="s">
        <v>21</v>
      </c>
      <c r="H8" s="28" t="s">
        <v>27</v>
      </c>
      <c r="I8" s="28" t="s">
        <v>32</v>
      </c>
      <c r="J8" s="98" t="s">
        <v>37</v>
      </c>
      <c r="K8" s="7" t="s">
        <v>1</v>
      </c>
      <c r="L8" s="8"/>
    </row>
    <row r="9" spans="1:11" ht="24" customHeight="1">
      <c r="A9" s="85"/>
      <c r="B9" s="24" t="s">
        <v>2</v>
      </c>
      <c r="C9" s="10" t="s">
        <v>2</v>
      </c>
      <c r="D9" s="10" t="s">
        <v>2</v>
      </c>
      <c r="E9" s="10" t="s">
        <v>2</v>
      </c>
      <c r="F9" s="10" t="s">
        <v>2</v>
      </c>
      <c r="G9" s="10" t="s">
        <v>2</v>
      </c>
      <c r="H9" s="10" t="s">
        <v>2</v>
      </c>
      <c r="I9" s="86" t="s">
        <v>2</v>
      </c>
      <c r="J9" s="86" t="s">
        <v>2</v>
      </c>
      <c r="K9" s="10" t="s">
        <v>2</v>
      </c>
    </row>
    <row r="10" spans="1:11" ht="15.75">
      <c r="A10" s="25" t="s">
        <v>3</v>
      </c>
      <c r="B10" s="15"/>
      <c r="C10" s="15"/>
      <c r="D10" s="15"/>
      <c r="E10" s="15"/>
      <c r="F10" s="15"/>
      <c r="G10" s="15"/>
      <c r="H10" s="15"/>
      <c r="I10" s="87"/>
      <c r="J10" s="97"/>
      <c r="K10" s="15"/>
    </row>
    <row r="11" spans="1:12" s="6" customFormat="1" ht="15.75">
      <c r="A11" s="11" t="s">
        <v>4</v>
      </c>
      <c r="B11" s="45">
        <v>245.37016408999995</v>
      </c>
      <c r="C11" s="68">
        <v>20.61</v>
      </c>
      <c r="D11" s="45">
        <v>21.259</v>
      </c>
      <c r="E11" s="68">
        <v>14.64</v>
      </c>
      <c r="F11" s="69">
        <v>144.7005728</v>
      </c>
      <c r="G11" s="46">
        <v>24.77534594</v>
      </c>
      <c r="H11" s="70">
        <v>2.77</v>
      </c>
      <c r="I11" s="88">
        <v>52.253186</v>
      </c>
      <c r="J11" s="78">
        <v>0</v>
      </c>
      <c r="K11" s="44">
        <f>I11+H11+G11+F11+E11+D11+C11+B11+J11</f>
        <v>526.37826883</v>
      </c>
      <c r="L11" s="52"/>
    </row>
    <row r="12" spans="1:11" s="6" customFormat="1" ht="15.75">
      <c r="A12" s="11" t="s">
        <v>5</v>
      </c>
      <c r="B12" s="45">
        <v>69.07080791</v>
      </c>
      <c r="C12" s="68">
        <v>3.27</v>
      </c>
      <c r="D12" s="45">
        <v>29.423</v>
      </c>
      <c r="E12" s="68">
        <v>0</v>
      </c>
      <c r="F12" s="46">
        <v>73.26102972</v>
      </c>
      <c r="G12" s="47">
        <v>0</v>
      </c>
      <c r="H12" s="71">
        <v>22.04</v>
      </c>
      <c r="I12" s="88">
        <v>438.47082</v>
      </c>
      <c r="J12" s="78">
        <v>0</v>
      </c>
      <c r="K12" s="44">
        <f>B12+C12+D12+E12+F12+G12+H12+I12+J12</f>
        <v>635.53565763</v>
      </c>
    </row>
    <row r="13" spans="1:12" s="1" customFormat="1" ht="15.75">
      <c r="A13" s="9" t="s">
        <v>6</v>
      </c>
      <c r="B13" s="72">
        <f>SUM(B11:B12)</f>
        <v>314.44097199999993</v>
      </c>
      <c r="C13" s="73">
        <f>SUM(C11:C12)</f>
        <v>23.88</v>
      </c>
      <c r="D13" s="74">
        <v>50.682</v>
      </c>
      <c r="E13" s="74">
        <f>SUM(E11:E12)</f>
        <v>14.64</v>
      </c>
      <c r="F13" s="75">
        <f>SUM(F11:F12)</f>
        <v>217.96160251999999</v>
      </c>
      <c r="G13" s="74">
        <v>24.7</v>
      </c>
      <c r="H13" s="74">
        <v>24.81</v>
      </c>
      <c r="I13" s="89">
        <v>490.72400600000003</v>
      </c>
      <c r="J13" s="99">
        <v>0</v>
      </c>
      <c r="K13" s="74">
        <f>B13+C13+D13+E13+F13+G13+H13+I13+J13</f>
        <v>1161.83858052</v>
      </c>
      <c r="L13" s="48"/>
    </row>
    <row r="14" spans="1:11" ht="15.75">
      <c r="A14" s="11" t="s">
        <v>7</v>
      </c>
      <c r="B14" s="37">
        <f aca="true" t="shared" si="0" ref="B14:J14">IF($K$13=0,"",B13/$K$13)</f>
        <v>0.27064084225819623</v>
      </c>
      <c r="C14" s="37">
        <f t="shared" si="0"/>
        <v>0.020553629738575312</v>
      </c>
      <c r="D14" s="37">
        <f>IF($K$13=0,"",D13/$K$13)</f>
        <v>0.043622238794408456</v>
      </c>
      <c r="E14" s="37">
        <f t="shared" si="0"/>
        <v>0.012600717729176824</v>
      </c>
      <c r="F14" s="37">
        <f t="shared" si="0"/>
        <v>0.1876005894230571</v>
      </c>
      <c r="G14" s="37">
        <f t="shared" si="0"/>
        <v>0.02125940764417128</v>
      </c>
      <c r="H14" s="37">
        <f t="shared" si="0"/>
        <v>0.02135408516809269</v>
      </c>
      <c r="I14" s="90">
        <f>IF($K$13=0,"",I13/$K$13)</f>
        <v>0.422368489244322</v>
      </c>
      <c r="J14" s="101">
        <f>IF($K$13=0,"",J13/$K$13)</f>
        <v>0</v>
      </c>
      <c r="K14" s="37">
        <f>IF($K$13=0,"",K13/$K$13)</f>
        <v>1</v>
      </c>
    </row>
    <row r="15" spans="1:11" ht="15.75">
      <c r="A15" s="9"/>
      <c r="B15" s="38"/>
      <c r="C15" s="38"/>
      <c r="D15" s="38"/>
      <c r="E15" s="38"/>
      <c r="F15" s="38"/>
      <c r="G15" s="38"/>
      <c r="H15" s="38"/>
      <c r="I15" s="91"/>
      <c r="J15" s="97"/>
      <c r="K15" s="40"/>
    </row>
    <row r="16" spans="1:11" ht="15.75">
      <c r="A16" s="9" t="s">
        <v>8</v>
      </c>
      <c r="B16" s="38"/>
      <c r="C16" s="38"/>
      <c r="D16" s="38"/>
      <c r="E16" s="38"/>
      <c r="F16" s="38"/>
      <c r="G16" s="38"/>
      <c r="H16" s="38"/>
      <c r="I16" s="91"/>
      <c r="J16" s="97"/>
      <c r="K16" s="40"/>
    </row>
    <row r="17" spans="1:11" s="6" customFormat="1" ht="15.75">
      <c r="A17" s="11" t="s">
        <v>4</v>
      </c>
      <c r="B17" s="78">
        <v>622.70540794</v>
      </c>
      <c r="C17" s="77">
        <v>64.73</v>
      </c>
      <c r="D17" s="76">
        <v>189.55</v>
      </c>
      <c r="E17" s="77">
        <v>13.05</v>
      </c>
      <c r="F17" s="46">
        <v>580.09645902</v>
      </c>
      <c r="G17" s="47">
        <v>115.42659514</v>
      </c>
      <c r="H17" s="70">
        <v>27.57</v>
      </c>
      <c r="I17" s="92">
        <v>250.312421</v>
      </c>
      <c r="J17" s="100">
        <v>0</v>
      </c>
      <c r="K17" s="44">
        <f>B17+C17+D17+E17+F17+G17+H17+I17+J17</f>
        <v>1863.4408831</v>
      </c>
    </row>
    <row r="18" spans="1:11" s="6" customFormat="1" ht="15.75">
      <c r="A18" s="11" t="s">
        <v>5</v>
      </c>
      <c r="B18" s="78">
        <v>317.37899301000004</v>
      </c>
      <c r="C18" s="77">
        <v>8.83</v>
      </c>
      <c r="D18" s="76">
        <v>70.874</v>
      </c>
      <c r="E18" s="77">
        <v>0</v>
      </c>
      <c r="F18" s="46">
        <v>495.48352607</v>
      </c>
      <c r="G18" s="47">
        <v>0</v>
      </c>
      <c r="H18" s="68">
        <v>90.63</v>
      </c>
      <c r="I18" s="92">
        <v>2316.772074</v>
      </c>
      <c r="J18" s="100">
        <v>0</v>
      </c>
      <c r="K18" s="44">
        <f>B18+C18+D18+E18+F18+G18+H18+I18+J18</f>
        <v>3299.96859308</v>
      </c>
    </row>
    <row r="19" spans="1:12" s="1" customFormat="1" ht="15.75">
      <c r="A19" s="9" t="s">
        <v>6</v>
      </c>
      <c r="B19" s="72">
        <f>SUM(B17:B18)</f>
        <v>940.08440095</v>
      </c>
      <c r="C19" s="74">
        <f>SUM(C17:C18)</f>
        <v>73.56</v>
      </c>
      <c r="D19" s="79">
        <v>260.424</v>
      </c>
      <c r="E19" s="74">
        <f>SUM(E17:E18)</f>
        <v>13.05</v>
      </c>
      <c r="F19" s="75">
        <v>932.848288556</v>
      </c>
      <c r="G19" s="74">
        <v>115.42659514</v>
      </c>
      <c r="H19" s="74">
        <v>118.19999999999999</v>
      </c>
      <c r="I19" s="89">
        <v>2567.084495</v>
      </c>
      <c r="J19" s="99">
        <v>0</v>
      </c>
      <c r="K19" s="74">
        <f>B19+C19+D19+E19+F19+G19+H19+I19+J19</f>
        <v>5020.677779645999</v>
      </c>
      <c r="L19" s="48"/>
    </row>
    <row r="20" spans="1:11" s="6" customFormat="1" ht="15.75">
      <c r="A20" s="11" t="s">
        <v>9</v>
      </c>
      <c r="B20" s="37">
        <f>IF($K$19=0,"",B19/$K$19)</f>
        <v>0.1872425282421299</v>
      </c>
      <c r="C20" s="37">
        <f aca="true" t="shared" si="1" ref="C20:J20">IF($K$19=0,"",C19/$K$19)</f>
        <v>0.014651408281609862</v>
      </c>
      <c r="D20" s="37">
        <f>IF($K$19=0,"",D19/$K$19)</f>
        <v>0.05187028752487719</v>
      </c>
      <c r="E20" s="37">
        <f t="shared" si="1"/>
        <v>0.002599250653548242</v>
      </c>
      <c r="F20" s="37">
        <f t="shared" si="1"/>
        <v>0.18580126618318332</v>
      </c>
      <c r="G20" s="37">
        <f t="shared" si="1"/>
        <v>0.022990241598045465</v>
      </c>
      <c r="H20" s="37">
        <f t="shared" si="1"/>
        <v>0.023542638103402465</v>
      </c>
      <c r="I20" s="90">
        <f>IF($K$19=0,"",I19/$K$19)</f>
        <v>0.5113023794132038</v>
      </c>
      <c r="J20" s="102">
        <f>IF($K$19=0,"",J19/$K$19)</f>
        <v>0</v>
      </c>
      <c r="K20" s="42">
        <f>IF($K$19=0,"",K19/$K$19)</f>
        <v>1</v>
      </c>
    </row>
    <row r="21" spans="1:11" ht="15.75">
      <c r="A21" s="9"/>
      <c r="B21" s="38"/>
      <c r="C21" s="38"/>
      <c r="D21" s="38"/>
      <c r="E21" s="38"/>
      <c r="F21" s="38"/>
      <c r="G21" s="38"/>
      <c r="H21" s="38"/>
      <c r="I21" s="91"/>
      <c r="J21" s="97"/>
      <c r="K21" s="40"/>
    </row>
    <row r="22" spans="1:11" ht="15.75">
      <c r="A22" s="9" t="s">
        <v>10</v>
      </c>
      <c r="B22" s="39"/>
      <c r="C22" s="39"/>
      <c r="D22" s="39"/>
      <c r="E22" s="39"/>
      <c r="F22" s="39"/>
      <c r="G22" s="39"/>
      <c r="H22" s="39"/>
      <c r="I22" s="93"/>
      <c r="J22" s="97"/>
      <c r="K22" s="41"/>
    </row>
    <row r="23" spans="1:11" s="6" customFormat="1" ht="15.75">
      <c r="A23" s="11" t="s">
        <v>4</v>
      </c>
      <c r="B23" s="78">
        <v>384.39816793999995</v>
      </c>
      <c r="C23" s="77">
        <v>39.26</v>
      </c>
      <c r="D23" s="80">
        <v>47.198</v>
      </c>
      <c r="E23" s="77">
        <v>18.25</v>
      </c>
      <c r="F23" s="69">
        <v>211.9125086</v>
      </c>
      <c r="G23" s="47">
        <v>55.61544998</v>
      </c>
      <c r="H23" s="81">
        <v>4.95</v>
      </c>
      <c r="I23" s="92">
        <v>72.70642</v>
      </c>
      <c r="J23" s="100">
        <v>1.08</v>
      </c>
      <c r="K23" s="44">
        <f>B23+C23+D23+E23+F23+G23+H23+I23+J23</f>
        <v>835.37054652</v>
      </c>
    </row>
    <row r="24" spans="1:11" s="6" customFormat="1" ht="15.75">
      <c r="A24" s="11" t="s">
        <v>5</v>
      </c>
      <c r="B24" s="78">
        <v>106.64160631</v>
      </c>
      <c r="C24" s="77">
        <v>11.84</v>
      </c>
      <c r="D24" s="80">
        <v>58.158</v>
      </c>
      <c r="E24" s="77">
        <v>0</v>
      </c>
      <c r="F24" s="45">
        <v>88.27503532</v>
      </c>
      <c r="G24" s="47">
        <v>0</v>
      </c>
      <c r="H24" s="81">
        <v>52.84</v>
      </c>
      <c r="I24" s="92">
        <v>489.359244</v>
      </c>
      <c r="J24" s="100">
        <v>0.18</v>
      </c>
      <c r="K24" s="44">
        <f>B24+C24+D24+E24+F24+G24+H24+I24+J24</f>
        <v>807.29388563</v>
      </c>
    </row>
    <row r="25" spans="1:11" s="1" customFormat="1" ht="15.75">
      <c r="A25" s="9" t="s">
        <v>6</v>
      </c>
      <c r="B25" s="72">
        <f>SUM(B23:B24)</f>
        <v>491.03977424999994</v>
      </c>
      <c r="C25" s="74">
        <f>SUM(C23:C24)</f>
        <v>51.099999999999994</v>
      </c>
      <c r="D25" s="83">
        <v>105.356</v>
      </c>
      <c r="E25" s="74">
        <f>SUM(E23:E24)</f>
        <v>18.25</v>
      </c>
      <c r="F25" s="75">
        <f>SUM(F23:F24)</f>
        <v>300.18754392</v>
      </c>
      <c r="G25" s="74">
        <v>55.61544998</v>
      </c>
      <c r="H25" s="74">
        <v>57.790000000000006</v>
      </c>
      <c r="I25" s="89">
        <v>562.065664</v>
      </c>
      <c r="J25" s="99">
        <v>1.26</v>
      </c>
      <c r="K25" s="74">
        <f>B25+C25+D25+E25+F25+G25+H25+I25+J25</f>
        <v>1642.6644321499998</v>
      </c>
    </row>
    <row r="26" spans="1:11" ht="15.75" customHeight="1">
      <c r="A26" s="12"/>
      <c r="B26" s="43"/>
      <c r="C26" s="43"/>
      <c r="D26" s="43"/>
      <c r="E26" s="43"/>
      <c r="F26" s="43"/>
      <c r="G26" s="43"/>
      <c r="H26" s="43"/>
      <c r="I26" s="94"/>
      <c r="J26" s="97"/>
      <c r="K26" s="43"/>
    </row>
    <row r="27" spans="1:11" ht="15.75">
      <c r="A27" s="9" t="s">
        <v>11</v>
      </c>
      <c r="B27" s="39"/>
      <c r="C27" s="38"/>
      <c r="D27" s="38"/>
      <c r="E27" s="38"/>
      <c r="F27" s="38"/>
      <c r="G27" s="38"/>
      <c r="H27" s="38"/>
      <c r="I27" s="91"/>
      <c r="J27" s="97"/>
      <c r="K27" s="38"/>
    </row>
    <row r="28" spans="1:11" s="6" customFormat="1" ht="15.75">
      <c r="A28" s="11" t="s">
        <v>4</v>
      </c>
      <c r="B28" s="78">
        <v>34.5961919616</v>
      </c>
      <c r="C28" s="77">
        <v>31.55</v>
      </c>
      <c r="D28" s="76">
        <v>14.03</v>
      </c>
      <c r="E28" s="77">
        <v>1.2</v>
      </c>
      <c r="F28" s="46">
        <v>82.80823922</v>
      </c>
      <c r="G28" s="47">
        <v>21.79527197</v>
      </c>
      <c r="H28" s="82">
        <v>1.05</v>
      </c>
      <c r="I28" s="95">
        <v>45.785926999999994</v>
      </c>
      <c r="J28" s="100">
        <v>1.08</v>
      </c>
      <c r="K28" s="44">
        <f>B28+C28+D28+E28+F28+G28+H28+I28+J28</f>
        <v>233.89563015160002</v>
      </c>
    </row>
    <row r="29" spans="1:11" s="6" customFormat="1" ht="15.75">
      <c r="A29" s="11" t="s">
        <v>5</v>
      </c>
      <c r="B29" s="78">
        <v>16.8651843488</v>
      </c>
      <c r="C29" s="77">
        <v>5.28</v>
      </c>
      <c r="D29" s="76">
        <v>32.036</v>
      </c>
      <c r="E29" s="77">
        <v>0</v>
      </c>
      <c r="F29" s="46">
        <v>13.7149361</v>
      </c>
      <c r="G29" s="47">
        <v>0</v>
      </c>
      <c r="H29" s="70">
        <v>38.31</v>
      </c>
      <c r="I29" s="95">
        <v>38.496602</v>
      </c>
      <c r="J29" s="100">
        <v>0.18</v>
      </c>
      <c r="K29" s="44">
        <f>B29+C29+D29+E29+F29+G29+H29+I29+J29</f>
        <v>144.88272244880002</v>
      </c>
    </row>
    <row r="30" spans="1:11" s="1" customFormat="1" ht="15.75">
      <c r="A30" s="9" t="s">
        <v>6</v>
      </c>
      <c r="B30" s="72">
        <f>SUM(B28:B29)</f>
        <v>51.4613763104</v>
      </c>
      <c r="C30" s="74">
        <f>SUM(C28:C29)</f>
        <v>36.83</v>
      </c>
      <c r="D30" s="79">
        <v>46.066</v>
      </c>
      <c r="E30" s="74">
        <f>SUM(E28:E29)</f>
        <v>1.2</v>
      </c>
      <c r="F30" s="75">
        <f>SUM(F28:F29)</f>
        <v>96.52317532</v>
      </c>
      <c r="G30" s="74">
        <v>21.79527197</v>
      </c>
      <c r="H30" s="74">
        <v>39.36</v>
      </c>
      <c r="I30" s="96">
        <v>84.282529</v>
      </c>
      <c r="J30" s="99">
        <v>1.26</v>
      </c>
      <c r="K30" s="74">
        <f>B30+C30+D30+E30+F30+G30+H30+I30+J30</f>
        <v>378.7783526004</v>
      </c>
    </row>
    <row r="31" spans="1:12" ht="15.75" customHeight="1">
      <c r="A31" s="13"/>
      <c r="B31" s="32"/>
      <c r="C31" s="32"/>
      <c r="D31" s="32"/>
      <c r="E31" s="32"/>
      <c r="F31" s="32"/>
      <c r="G31" s="32"/>
      <c r="H31" s="32"/>
      <c r="I31" s="32"/>
      <c r="J31" s="32"/>
      <c r="K31" s="32"/>
      <c r="L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K16"/>
  <sheetViews>
    <sheetView zoomScale="75" zoomScaleNormal="75" zoomScalePageLayoutView="0" workbookViewId="0" topLeftCell="A1">
      <selection activeCell="A1" sqref="A1"/>
    </sheetView>
  </sheetViews>
  <sheetFormatPr defaultColWidth="9.140625" defaultRowHeight="12.75"/>
  <cols>
    <col min="1" max="1" width="47.140625" style="2" customWidth="1"/>
    <col min="2" max="3" width="12.8515625" style="2" customWidth="1"/>
    <col min="4" max="4" width="12.7109375" style="2" customWidth="1"/>
    <col min="5" max="6" width="12.8515625" style="2" customWidth="1"/>
    <col min="7" max="10" width="12.57421875" style="2" customWidth="1"/>
    <col min="11" max="11" width="13.140625" style="2" customWidth="1"/>
    <col min="12" max="16384" width="9.140625" style="2" customWidth="1"/>
  </cols>
  <sheetData>
    <row r="1" spans="1:2" ht="15.75">
      <c r="A1" s="1" t="s">
        <v>22</v>
      </c>
      <c r="B1" s="1"/>
    </row>
    <row r="2" spans="1:2" ht="15.75">
      <c r="A2" s="1"/>
      <c r="B2" s="1"/>
    </row>
    <row r="3" spans="1:2" ht="15.75">
      <c r="A3" s="1"/>
      <c r="B3" s="1"/>
    </row>
    <row r="4" spans="1:2" ht="15.75">
      <c r="A4" s="1" t="s">
        <v>33</v>
      </c>
      <c r="B4" s="23" t="s">
        <v>36</v>
      </c>
    </row>
    <row r="5" spans="1:11" ht="15.75">
      <c r="A5" s="4"/>
      <c r="B5" s="5"/>
      <c r="K5" s="16" t="s">
        <v>12</v>
      </c>
    </row>
    <row r="6" ht="15.75">
      <c r="A6" s="6"/>
    </row>
    <row r="7" spans="1:11" s="19" customFormat="1" ht="75" customHeight="1">
      <c r="A7" s="18"/>
      <c r="B7" s="30" t="s">
        <v>35</v>
      </c>
      <c r="C7" s="28" t="s">
        <v>28</v>
      </c>
      <c r="D7" s="28" t="s">
        <v>29</v>
      </c>
      <c r="E7" s="28" t="s">
        <v>30</v>
      </c>
      <c r="F7" s="28" t="s">
        <v>31</v>
      </c>
      <c r="G7" s="28" t="s">
        <v>21</v>
      </c>
      <c r="H7" s="28" t="s">
        <v>27</v>
      </c>
      <c r="I7" s="28" t="s">
        <v>32</v>
      </c>
      <c r="J7" s="106" t="s">
        <v>37</v>
      </c>
      <c r="K7" s="7" t="s">
        <v>1</v>
      </c>
    </row>
    <row r="8" spans="1:11" s="20" customFormat="1" ht="33" customHeight="1">
      <c r="A8" s="22" t="s">
        <v>13</v>
      </c>
      <c r="B8" s="55">
        <v>63</v>
      </c>
      <c r="C8" s="53">
        <v>40</v>
      </c>
      <c r="D8" s="65">
        <v>25</v>
      </c>
      <c r="E8" s="53">
        <v>3</v>
      </c>
      <c r="F8" s="55">
        <v>81</v>
      </c>
      <c r="G8" s="66">
        <v>6</v>
      </c>
      <c r="H8" s="67">
        <v>7</v>
      </c>
      <c r="I8" s="103">
        <f>16+2+4</f>
        <v>22</v>
      </c>
      <c r="J8" s="55">
        <v>1</v>
      </c>
      <c r="K8" s="54">
        <f>B8+C8+D8+E8+F8+G8+H8+I8+J8</f>
        <v>248</v>
      </c>
    </row>
    <row r="9" spans="1:11" s="20" customFormat="1" ht="33" customHeight="1">
      <c r="A9" s="22"/>
      <c r="B9" s="60"/>
      <c r="C9" s="61"/>
      <c r="D9" s="62"/>
      <c r="E9" s="54"/>
      <c r="F9" s="56"/>
      <c r="G9" s="66"/>
      <c r="H9" s="57"/>
      <c r="I9" s="104"/>
      <c r="J9" s="60"/>
      <c r="K9" s="54"/>
    </row>
    <row r="10" spans="1:11" s="20" customFormat="1" ht="33" customHeight="1">
      <c r="A10" s="22" t="s">
        <v>14</v>
      </c>
      <c r="B10" s="55">
        <v>224</v>
      </c>
      <c r="C10" s="53">
        <v>62</v>
      </c>
      <c r="D10" s="65">
        <v>81</v>
      </c>
      <c r="E10" s="53">
        <v>18</v>
      </c>
      <c r="F10" s="55">
        <v>227</v>
      </c>
      <c r="G10" s="66">
        <v>17</v>
      </c>
      <c r="H10" s="55">
        <v>20</v>
      </c>
      <c r="I10" s="105">
        <v>51</v>
      </c>
      <c r="J10" s="55">
        <v>1</v>
      </c>
      <c r="K10" s="54">
        <f>B10+C10+D10+E10+F10+G10+H10+I10+J10</f>
        <v>701</v>
      </c>
    </row>
    <row r="11" spans="1:11" s="20" customFormat="1" ht="33" customHeight="1">
      <c r="A11" s="22"/>
      <c r="B11" s="63"/>
      <c r="C11" s="61"/>
      <c r="D11" s="62"/>
      <c r="E11" s="54"/>
      <c r="F11" s="57"/>
      <c r="G11" s="66"/>
      <c r="H11" s="57"/>
      <c r="I11" s="104"/>
      <c r="J11" s="63"/>
      <c r="K11" s="54"/>
    </row>
    <row r="12" spans="1:11" s="20" customFormat="1" ht="33" customHeight="1">
      <c r="A12" s="22" t="s">
        <v>15</v>
      </c>
      <c r="B12" s="55">
        <v>186</v>
      </c>
      <c r="C12" s="53">
        <v>20</v>
      </c>
      <c r="D12" s="65">
        <v>65</v>
      </c>
      <c r="E12" s="53">
        <v>14</v>
      </c>
      <c r="F12" s="55">
        <v>191</v>
      </c>
      <c r="G12" s="66">
        <v>12</v>
      </c>
      <c r="H12" s="55">
        <v>18</v>
      </c>
      <c r="I12" s="105">
        <v>51</v>
      </c>
      <c r="J12" s="55">
        <v>1</v>
      </c>
      <c r="K12" s="54">
        <f>B12+C12+D12+E12+F12+G12+H12+I12+J12</f>
        <v>558</v>
      </c>
    </row>
    <row r="13" spans="1:11" s="20" customFormat="1" ht="33" customHeight="1">
      <c r="A13" s="22"/>
      <c r="B13" s="53"/>
      <c r="C13" s="64"/>
      <c r="D13" s="62"/>
      <c r="E13" s="53"/>
      <c r="F13" s="58"/>
      <c r="G13" s="66"/>
      <c r="H13" s="55"/>
      <c r="I13" s="105"/>
      <c r="J13" s="53"/>
      <c r="K13" s="53"/>
    </row>
    <row r="14" spans="1:11" s="20" customFormat="1" ht="33" customHeight="1">
      <c r="A14" s="22" t="s">
        <v>16</v>
      </c>
      <c r="B14" s="55">
        <v>124284</v>
      </c>
      <c r="C14" s="53">
        <v>1113</v>
      </c>
      <c r="D14" s="65">
        <v>1950</v>
      </c>
      <c r="E14" s="53">
        <v>214</v>
      </c>
      <c r="F14" s="59">
        <v>384137</v>
      </c>
      <c r="G14" s="66">
        <v>26699</v>
      </c>
      <c r="H14" s="55">
        <v>2562</v>
      </c>
      <c r="I14" s="105">
        <f>1111+1040+1144+1693+2389+2701+2028+2240+2454</f>
        <v>16800</v>
      </c>
      <c r="J14" s="55">
        <v>0</v>
      </c>
      <c r="K14" s="54">
        <f>B14+C14+D14+E14+F14+G14+H14+I14+J14</f>
        <v>557759</v>
      </c>
    </row>
    <row r="15" spans="1:11" ht="12.75" customHeight="1">
      <c r="A15" s="21"/>
      <c r="B15" s="51"/>
      <c r="C15" s="49"/>
      <c r="D15" s="49"/>
      <c r="E15" s="49"/>
      <c r="F15" s="49"/>
      <c r="G15" s="49"/>
      <c r="H15" s="49"/>
      <c r="I15" s="49"/>
      <c r="J15" s="49"/>
      <c r="K15" s="50"/>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1" sqref="A21"/>
    </sheetView>
  </sheetViews>
  <sheetFormatPr defaultColWidth="9.140625" defaultRowHeight="12.75"/>
  <cols>
    <col min="1" max="1" width="133.7109375" style="27" customWidth="1"/>
    <col min="2" max="2" width="8.7109375" style="27" customWidth="1"/>
    <col min="3" max="3" width="17.28125" style="27" customWidth="1"/>
    <col min="4" max="16384" width="9.140625" style="27" customWidth="1"/>
  </cols>
  <sheetData>
    <row r="1" ht="31.5" customHeight="1">
      <c r="A1" s="35" t="s">
        <v>24</v>
      </c>
    </row>
    <row r="3" ht="15.75">
      <c r="A3" s="26" t="s">
        <v>17</v>
      </c>
    </row>
    <row r="5" ht="15.75">
      <c r="A5" s="26" t="s">
        <v>18</v>
      </c>
    </row>
    <row r="7" ht="15.75">
      <c r="A7" s="26" t="s">
        <v>19</v>
      </c>
    </row>
    <row r="9" spans="1:9" ht="111" customHeight="1">
      <c r="A9" s="34" t="s">
        <v>23</v>
      </c>
      <c r="B9" s="34"/>
      <c r="C9" s="34"/>
      <c r="D9" s="34"/>
      <c r="E9" s="34"/>
      <c r="F9" s="34"/>
      <c r="G9" s="34"/>
      <c r="H9" s="34"/>
      <c r="I9" s="34"/>
    </row>
    <row r="11" ht="15.75">
      <c r="A11" s="26" t="s">
        <v>20</v>
      </c>
    </row>
    <row r="13" ht="31.5">
      <c r="A13" s="35" t="s">
        <v>25</v>
      </c>
    </row>
    <row r="15" ht="31.5">
      <c r="A15" s="35"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2011-02-03T08:24:45Z</cp:lastPrinted>
  <dcterms:created xsi:type="dcterms:W3CDTF">2002-10-28T15:13:22Z</dcterms:created>
  <dcterms:modified xsi:type="dcterms:W3CDTF">2011-10-21T12:18:23Z</dcterms:modified>
  <cp:category/>
  <cp:version/>
  <cp:contentType/>
  <cp:contentStatus/>
</cp:coreProperties>
</file>