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460" windowHeight="6030" activeTab="0"/>
  </bookViews>
  <sheets>
    <sheet name="Naujai pasirasytu lizingo sutar" sheetId="1" r:id="rId1"/>
  </sheets>
  <definedNames>
    <definedName name="_xlnm.Print_Area" localSheetId="0">'Naujai pasirasytu lizingo sutar'!$A$1:$AP$88</definedName>
  </definedNames>
  <calcPr fullCalcOnLoad="1"/>
</workbook>
</file>

<file path=xl/comments1.xml><?xml version="1.0" encoding="utf-8"?>
<comments xmlns="http://schemas.openxmlformats.org/spreadsheetml/2006/main">
  <authors>
    <author>z352849</author>
  </authors>
  <commentList>
    <comment ref="J29" authorId="0">
      <text>
        <r>
          <rPr>
            <b/>
            <sz val="8"/>
            <rFont val="Tahoma"/>
            <family val="2"/>
          </rPr>
          <t>z352849:</t>
        </r>
        <r>
          <rPr>
            <sz val="8"/>
            <rFont val="Tahoma"/>
            <family val="2"/>
          </rPr>
          <t xml:space="preserve">
refridgerators</t>
        </r>
      </text>
    </comment>
  </commentList>
</comments>
</file>

<file path=xl/sharedStrings.xml><?xml version="1.0" encoding="utf-8"?>
<sst xmlns="http://schemas.openxmlformats.org/spreadsheetml/2006/main" count="146" uniqueCount="90">
  <si>
    <t xml:space="preserve">    </t>
  </si>
  <si>
    <t>(tūkst. Lt)</t>
  </si>
  <si>
    <t>Ataskaitinio laikotarpio pabaigai</t>
  </si>
  <si>
    <t>„Danske lizingas“</t>
  </si>
  <si>
    <t>„SEB  lizingas“</t>
  </si>
  <si>
    <t>„Šiaulių banko lizingas“</t>
  </si>
  <si>
    <t xml:space="preserve">„Swedbank" grupės įmonės Lietuvoje </t>
  </si>
  <si>
    <t>,,Ūkio banko lizingas”</t>
  </si>
  <si>
    <t>Lizingo portfelio struktūra pagal lizingo tipą</t>
  </si>
  <si>
    <t>1. Finansinis</t>
  </si>
  <si>
    <t>2. Veiklos</t>
  </si>
  <si>
    <t>Iš viso:</t>
  </si>
  <si>
    <t>Lizingo portfelio struktūra pagal turto rūšį</t>
  </si>
  <si>
    <t>A. Kilnojamasis turtas</t>
  </si>
  <si>
    <t>B. Nekilnojamasis turtas</t>
  </si>
  <si>
    <t>C. Nematerialusis turtas</t>
  </si>
  <si>
    <t>A.1. Pagal turto rūšį</t>
  </si>
  <si>
    <t>A.1.1. Pramonės įranga ir įrengimai</t>
  </si>
  <si>
    <t>1. Gaminimo įrengimai</t>
  </si>
  <si>
    <t>2. Keltuvai</t>
  </si>
  <si>
    <t>3. Traktoriai</t>
  </si>
  <si>
    <t>4. Ekskavatoriai</t>
  </si>
  <si>
    <t>5. Miško apdirbimo technika</t>
  </si>
  <si>
    <t>6. Žemės ūkio technika</t>
  </si>
  <si>
    <t>7. Medicininė technika</t>
  </si>
  <si>
    <t>8. Kiti įrengimai</t>
  </si>
  <si>
    <t>A.1.2. Org. technika ir biuro technika</t>
  </si>
  <si>
    <t>A.1.3. Kelių transporto priemonės</t>
  </si>
  <si>
    <t>1. Vilkikai (virš 16 t)</t>
  </si>
  <si>
    <t>2. Sunkvežimiai (iki 16 t)</t>
  </si>
  <si>
    <t>3. Priekabos</t>
  </si>
  <si>
    <t xml:space="preserve">4. Mikroautobusai </t>
  </si>
  <si>
    <t>5. Kelioniniai autobusai</t>
  </si>
  <si>
    <t>6. Miesto transporto autobusai</t>
  </si>
  <si>
    <t>7. Kitos transporto priemonės</t>
  </si>
  <si>
    <t>A.1.4. Lengvieji automobiliai</t>
  </si>
  <si>
    <t>A.1.5. Laivai, lėktuvai ir geležinkelių riedmenys</t>
  </si>
  <si>
    <t>1. Laivai</t>
  </si>
  <si>
    <t>2. Lėktuvai</t>
  </si>
  <si>
    <t>3. Geležinkelių riedmenys</t>
  </si>
  <si>
    <t>A.1.6. Kitas turtas</t>
  </si>
  <si>
    <t>A.2. Pagal pirkėjus</t>
  </si>
  <si>
    <t>1. Privatus sektorius</t>
  </si>
  <si>
    <t>2. Valstybinis sektorius</t>
  </si>
  <si>
    <t>3. Fiziniai asmenys</t>
  </si>
  <si>
    <t>4. Kiti vartotojai (nerezidentai)</t>
  </si>
  <si>
    <t>B.1. Pagal pastatus</t>
  </si>
  <si>
    <t>1. Pramoniniai pastatai</t>
  </si>
  <si>
    <t>3. Biurai</t>
  </si>
  <si>
    <t>4. Viešbučiai ir laisvalaikio pastatai</t>
  </si>
  <si>
    <t>B.2. Pagal pirkėjus</t>
  </si>
  <si>
    <t>,,DnB NORD lizingas“</t>
  </si>
  <si>
    <t xml:space="preserve"> "Nordea Finance Lithuania“</t>
  </si>
  <si>
    <t>,,SNORO lizingas“</t>
  </si>
  <si>
    <t>Naujai pasirašytų lizingo sutarčių vertė</t>
  </si>
  <si>
    <t>Pasirašytų sutarčių kiekis (nuo metų pradžios)</t>
  </si>
  <si>
    <t>Pasirašytų sutarčių vertė (nuo metų pradžios)*</t>
  </si>
  <si>
    <t>Pasirašytų sutarčių finansuojama vertė (nuo metų pradžios)**</t>
  </si>
  <si>
    <t xml:space="preserve">Vertės dalis, (%) </t>
  </si>
  <si>
    <t>1. Nauji automobiliai:</t>
  </si>
  <si>
    <t>1.1. privatūs</t>
  </si>
  <si>
    <t>1.2. verslo</t>
  </si>
  <si>
    <t>2. Naudoti automobiliai:</t>
  </si>
  <si>
    <t>2.1. privatūs</t>
  </si>
  <si>
    <t>2.2. verslo</t>
  </si>
  <si>
    <t xml:space="preserve">3. Lengvos komercinės transporto priemonės </t>
  </si>
  <si>
    <t>1. Privatus sektorius:</t>
  </si>
  <si>
    <t>1.1. žemės ūkis, miškininkystė ir žuvininkystė</t>
  </si>
  <si>
    <t>1.2. apdirbamoji pramonė ir statyba</t>
  </si>
  <si>
    <t>1.3. paslaugų sfera</t>
  </si>
  <si>
    <t>A.3. Pagal sutarčių terminus</t>
  </si>
  <si>
    <t xml:space="preserve">1. Iki 2 metų </t>
  </si>
  <si>
    <t>2. Nuo 2 iki 5 metų</t>
  </si>
  <si>
    <t>3. Nuo 5 iki 10 metų</t>
  </si>
  <si>
    <t>4. Daugiau nei 10 metų</t>
  </si>
  <si>
    <t>2. Mažmeninės prekybos pastatai</t>
  </si>
  <si>
    <t>5. Komunaliniai pastatai</t>
  </si>
  <si>
    <t>6. Kiti pastatai</t>
  </si>
  <si>
    <t>B.3. Pagal sutarčių terminus</t>
  </si>
  <si>
    <t>1. Iki 8 metų</t>
  </si>
  <si>
    <t>2. Nuo 8 iki 16 metų</t>
  </si>
  <si>
    <t>3. Nuo 16 iki 20 metų</t>
  </si>
  <si>
    <t>4. Daugiau nei 20 metų</t>
  </si>
  <si>
    <t xml:space="preserve">   ar turtas yra perduotas lizingo gavėjui, į kurią nėra įtraukiama pakeistų ar perduotų sutarčių vertė.</t>
  </si>
  <si>
    <t>** - per laikotarpį naujai pasirašytų ir įsigaliojusių lizingo sutarčių vertė (neįskaitant pradinės įmokos).</t>
  </si>
  <si>
    <t xml:space="preserve">* - per laikotarpį naujai pasirašytų ir įsigaliojusių lizingo sutarčių vertė (įskaitant pradinę įmoką), nepriklausomai, </t>
  </si>
  <si>
    <t xml:space="preserve">UAB “Citadele faktoringas ir lizingas“ </t>
  </si>
  <si>
    <t>2011 m. IV ketv.</t>
  </si>
  <si>
    <t/>
  </si>
  <si>
    <t>UniCredit Leasing Lietuvos filialas</t>
  </si>
</sst>
</file>

<file path=xl/styles.xml><?xml version="1.0" encoding="utf-8"?>
<styleSheet xmlns="http://schemas.openxmlformats.org/spreadsheetml/2006/main">
  <numFmts count="5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0"/>
    <numFmt numFmtId="174" formatCode="0.0000%"/>
    <numFmt numFmtId="175" formatCode="_-* #,##0\ _L_t_-;\-* #,##0\ _L_t_-;_-* &quot;-&quot;??\ _L_t_-;_-@_-"/>
    <numFmt numFmtId="176" formatCode="_-* #,##0.0000\ _L_t_-;\-* #,##0.0000\ _L_t_-;_-* &quot;-&quot;??\ _L_t_-;_-@_-"/>
    <numFmt numFmtId="177" formatCode="0.000%"/>
    <numFmt numFmtId="178" formatCode="mm/dd/yy"/>
    <numFmt numFmtId="179" formatCode="m/d/yy"/>
    <numFmt numFmtId="180" formatCode="#,##0,"/>
    <numFmt numFmtId="181" formatCode="#,##0,;\(#,##0,\);\-"/>
    <numFmt numFmtId="182" formatCode="#,##0.0,"/>
    <numFmt numFmtId="183" formatCode="0.0000"/>
    <numFmt numFmtId="184" formatCode="0.0"/>
    <numFmt numFmtId="185" formatCode="yyyy/mm/dd\,\ hh:mm"/>
    <numFmt numFmtId="186" formatCode="_-* #,##0.000\ _L_t_-;\-* #,##0.000\ _L_t_-;_-* &quot;-&quot;??\ _L_t_-;_-@_-"/>
    <numFmt numFmtId="187" formatCode="_-* #,##0.0\ _L_t_-;\-* #,##0.0\ _L_t_-;_-* &quot;-&quot;??\ _L_t_-;_-@_-"/>
    <numFmt numFmtId="188" formatCode="mm"/>
    <numFmt numFmtId="189" formatCode="_-* #,##0.0000\ _L_t_-;\-* #,##0.0000\ _L_t_-;_-* &quot;-&quot;????\ _L_t_-;_-@_-"/>
    <numFmt numFmtId="190" formatCode="0.00000%"/>
    <numFmt numFmtId="191" formatCode="0.000000%"/>
    <numFmt numFmtId="192" formatCode="yy/mm"/>
    <numFmt numFmtId="193" formatCode="mm/yy"/>
    <numFmt numFmtId="194" formatCode="#,##0.00,"/>
    <numFmt numFmtId="195" formatCode="yyyy\-mm\-dd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"/>
    <numFmt numFmtId="201" formatCode="#,##0.000"/>
    <numFmt numFmtId="202" formatCode="#,##0.00000"/>
    <numFmt numFmtId="203" formatCode="#,##0\ &quot;Lt&quot;"/>
    <numFmt numFmtId="204" formatCode="#,##0\ _L_t"/>
    <numFmt numFmtId="205" formatCode="[$-427]yyyy\ &quot;m.&quot;\ mmmm\ d\ &quot;d.&quot;"/>
  </numFmts>
  <fonts count="46">
    <font>
      <sz val="10"/>
      <name val="CenturyOldStyleLT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6"/>
      <color indexed="36"/>
      <name val="Times New Roman Baltic"/>
      <family val="0"/>
    </font>
    <font>
      <u val="single"/>
      <sz val="6"/>
      <color indexed="12"/>
      <name val="Times New Roman Baltic"/>
      <family val="0"/>
    </font>
    <font>
      <sz val="8"/>
      <name val="CenturyOldStyleLT"/>
      <family val="0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enturyOldStyleL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57" applyFont="1" applyFill="1" applyProtection="1">
      <alignment/>
      <protection/>
    </xf>
    <xf numFmtId="0" fontId="1" fillId="0" borderId="0" xfId="57" applyFont="1" applyFill="1" applyAlignment="1" applyProtection="1">
      <alignment vertical="top"/>
      <protection/>
    </xf>
    <xf numFmtId="0" fontId="2" fillId="0" borderId="10" xfId="57" applyFont="1" applyFill="1" applyBorder="1" applyProtection="1">
      <alignment/>
      <protection/>
    </xf>
    <xf numFmtId="0" fontId="2" fillId="0" borderId="10" xfId="57" applyFont="1" applyFill="1" applyBorder="1" applyAlignment="1" applyProtection="1">
      <alignment horizontal="center" vertical="center" wrapText="1"/>
      <protection/>
    </xf>
    <xf numFmtId="0" fontId="1" fillId="0" borderId="10" xfId="57" applyFont="1" applyFill="1" applyBorder="1" applyProtection="1">
      <alignment/>
      <protection/>
    </xf>
    <xf numFmtId="0" fontId="1" fillId="0" borderId="10" xfId="57" applyFont="1" applyFill="1" applyBorder="1" applyAlignment="1" applyProtection="1">
      <alignment vertical="top"/>
      <protection/>
    </xf>
    <xf numFmtId="0" fontId="1" fillId="0" borderId="0" xfId="57" applyFont="1" applyFill="1" applyBorder="1" applyProtection="1">
      <alignment/>
      <protection/>
    </xf>
    <xf numFmtId="0" fontId="1" fillId="0" borderId="0" xfId="57" applyFont="1" applyFill="1" applyBorder="1" applyProtection="1">
      <alignment/>
      <protection locked="0"/>
    </xf>
    <xf numFmtId="3" fontId="1" fillId="0" borderId="0" xfId="57" applyNumberFormat="1" applyFont="1" applyFill="1" applyBorder="1" applyProtection="1">
      <alignment/>
      <protection locked="0"/>
    </xf>
    <xf numFmtId="10" fontId="1" fillId="0" borderId="0" xfId="57" applyNumberFormat="1" applyFont="1" applyFill="1" applyBorder="1" applyProtection="1">
      <alignment/>
      <protection/>
    </xf>
    <xf numFmtId="0" fontId="1" fillId="0" borderId="0" xfId="57" applyFont="1" applyFill="1" applyBorder="1" applyAlignment="1" applyProtection="1">
      <alignment horizontal="left" wrapText="1"/>
      <protection/>
    </xf>
    <xf numFmtId="0" fontId="2" fillId="0" borderId="0" xfId="57" applyFont="1" applyFill="1" applyBorder="1" applyAlignment="1" applyProtection="1">
      <alignment horizontal="right"/>
      <protection locked="0"/>
    </xf>
    <xf numFmtId="0" fontId="1" fillId="0" borderId="0" xfId="57" applyFont="1" applyFill="1" applyBorder="1" applyAlignment="1" applyProtection="1">
      <alignment horizontal="center"/>
      <protection locked="0"/>
    </xf>
    <xf numFmtId="14" fontId="1" fillId="0" borderId="0" xfId="57" applyNumberFormat="1" applyFont="1" applyFill="1" applyBorder="1" applyAlignment="1" applyProtection="1">
      <alignment horizontal="center"/>
      <protection locked="0"/>
    </xf>
    <xf numFmtId="0" fontId="2" fillId="0" borderId="0" xfId="57" applyFont="1" applyFill="1" applyBorder="1" applyProtection="1">
      <alignment/>
      <protection/>
    </xf>
    <xf numFmtId="0" fontId="1" fillId="0" borderId="0" xfId="57" applyFont="1" applyFill="1" applyBorder="1" applyAlignment="1" applyProtection="1">
      <alignment vertical="top"/>
      <protection/>
    </xf>
    <xf numFmtId="0" fontId="1" fillId="0" borderId="0" xfId="57" applyFont="1" applyBorder="1" applyAlignment="1" applyProtection="1">
      <alignment horizontal="left"/>
      <protection/>
    </xf>
    <xf numFmtId="3" fontId="7" fillId="0" borderId="0" xfId="0" applyNumberFormat="1" applyFont="1" applyFill="1" applyBorder="1" applyAlignment="1">
      <alignment horizontal="center"/>
    </xf>
    <xf numFmtId="0" fontId="6" fillId="0" borderId="0" xfId="57" applyFont="1" applyFill="1" applyBorder="1" applyAlignment="1" applyProtection="1">
      <alignment horizontal="center"/>
      <protection locked="0"/>
    </xf>
    <xf numFmtId="3" fontId="6" fillId="0" borderId="0" xfId="57" applyNumberFormat="1" applyFont="1" applyFill="1" applyBorder="1" applyAlignment="1" applyProtection="1">
      <alignment horizontal="center"/>
      <protection locked="0"/>
    </xf>
    <xf numFmtId="0" fontId="2" fillId="0" borderId="0" xfId="57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57" applyFont="1" applyFill="1" applyAlignment="1" applyProtection="1">
      <alignment horizontal="center" vertical="top"/>
      <protection/>
    </xf>
    <xf numFmtId="0" fontId="1" fillId="0" borderId="0" xfId="57" applyFont="1" applyFill="1" applyAlignment="1" applyProtection="1">
      <alignment horizontal="centerContinuous" vertical="top"/>
      <protection/>
    </xf>
    <xf numFmtId="0" fontId="1" fillId="0" borderId="0" xfId="57" applyFont="1" applyFill="1" applyAlignment="1" applyProtection="1">
      <alignment horizontal="centerContinuous"/>
      <protection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3" fontId="1" fillId="0" borderId="10" xfId="57" applyNumberFormat="1" applyFont="1" applyFill="1" applyBorder="1" applyAlignment="1" applyProtection="1">
      <alignment horizontal="right"/>
      <protection locked="0"/>
    </xf>
    <xf numFmtId="0" fontId="1" fillId="0" borderId="10" xfId="58" applyFont="1" applyFill="1" applyBorder="1" applyProtection="1">
      <alignment/>
      <protection/>
    </xf>
    <xf numFmtId="0" fontId="1" fillId="0" borderId="0" xfId="58" applyFont="1" applyFill="1" applyBorder="1" applyProtection="1">
      <alignment/>
      <protection/>
    </xf>
    <xf numFmtId="0" fontId="1" fillId="0" borderId="0" xfId="57" applyFont="1" applyFill="1" applyBorder="1" applyAlignment="1" applyProtection="1">
      <alignment horizontal="left"/>
      <protection/>
    </xf>
    <xf numFmtId="10" fontId="1" fillId="0" borderId="10" xfId="62" applyNumberFormat="1" applyFont="1" applyBorder="1" applyAlignment="1" applyProtection="1">
      <alignment horizontal="right"/>
      <protection/>
    </xf>
    <xf numFmtId="10" fontId="1" fillId="0" borderId="10" xfId="57" applyNumberFormat="1" applyFont="1" applyFill="1" applyBorder="1" applyAlignment="1" applyProtection="1">
      <alignment horizontal="right"/>
      <protection/>
    </xf>
    <xf numFmtId="0" fontId="1" fillId="0" borderId="10" xfId="57" applyFont="1" applyBorder="1" applyAlignment="1" applyProtection="1">
      <alignment horizontal="right"/>
      <protection locked="0"/>
    </xf>
    <xf numFmtId="10" fontId="1" fillId="0" borderId="10" xfId="57" applyNumberFormat="1" applyFont="1" applyBorder="1" applyAlignment="1" applyProtection="1">
      <alignment horizontal="right"/>
      <protection/>
    </xf>
    <xf numFmtId="3" fontId="1" fillId="0" borderId="10" xfId="57" applyNumberFormat="1" applyFont="1" applyFill="1" applyBorder="1" applyAlignment="1" applyProtection="1">
      <alignment horizontal="right"/>
      <protection/>
    </xf>
    <xf numFmtId="1" fontId="1" fillId="0" borderId="10" xfId="57" applyNumberFormat="1" applyFont="1" applyBorder="1" applyAlignment="1" applyProtection="1">
      <alignment horizontal="right"/>
      <protection locked="0"/>
    </xf>
    <xf numFmtId="0" fontId="2" fillId="0" borderId="10" xfId="57" applyNumberFormat="1" applyFont="1" applyFill="1" applyBorder="1" applyAlignment="1" applyProtection="1">
      <alignment horizontal="center" vertical="center" wrapText="1"/>
      <protection/>
    </xf>
    <xf numFmtId="3" fontId="2" fillId="0" borderId="10" xfId="57" applyNumberFormat="1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Alignment="1">
      <alignment/>
    </xf>
    <xf numFmtId="10" fontId="1" fillId="0" borderId="10" xfId="57" applyNumberFormat="1" applyFont="1" applyFill="1" applyBorder="1" applyProtection="1">
      <alignment/>
      <protection/>
    </xf>
    <xf numFmtId="3" fontId="1" fillId="0" borderId="11" xfId="57" applyNumberFormat="1" applyFont="1" applyFill="1" applyBorder="1" applyAlignment="1" applyProtection="1">
      <alignment horizontal="right"/>
      <protection/>
    </xf>
    <xf numFmtId="0" fontId="1" fillId="0" borderId="10" xfId="57" applyFont="1" applyBorder="1" applyAlignment="1" applyProtection="1">
      <alignment horizontal="right"/>
      <protection/>
    </xf>
    <xf numFmtId="3" fontId="1" fillId="0" borderId="10" xfId="57" applyNumberFormat="1" applyFont="1" applyBorder="1" applyAlignment="1" applyProtection="1">
      <alignment horizontal="right"/>
      <protection/>
    </xf>
    <xf numFmtId="0" fontId="1" fillId="0" borderId="10" xfId="57" applyFont="1" applyFill="1" applyBorder="1" applyAlignment="1" applyProtection="1">
      <alignment horizontal="right"/>
      <protection/>
    </xf>
    <xf numFmtId="0" fontId="1" fillId="0" borderId="0" xfId="0" applyFont="1" applyAlignment="1">
      <alignment horizontal="right"/>
    </xf>
    <xf numFmtId="1" fontId="1" fillId="0" borderId="10" xfId="57" applyNumberFormat="1" applyFont="1" applyFill="1" applyBorder="1" applyAlignment="1" applyProtection="1">
      <alignment horizontal="right"/>
      <protection locked="0"/>
    </xf>
    <xf numFmtId="3" fontId="1" fillId="0" borderId="10" xfId="57" applyNumberFormat="1" applyFont="1" applyFill="1" applyBorder="1" applyAlignment="1" applyProtection="1">
      <alignment/>
      <protection locked="0"/>
    </xf>
    <xf numFmtId="10" fontId="1" fillId="0" borderId="10" xfId="57" applyNumberFormat="1" applyFont="1" applyFill="1" applyBorder="1" applyAlignment="1" applyProtection="1">
      <alignment/>
      <protection/>
    </xf>
    <xf numFmtId="3" fontId="1" fillId="0" borderId="11" xfId="57" applyNumberFormat="1" applyFont="1" applyFill="1" applyBorder="1" applyAlignment="1" applyProtection="1">
      <alignment/>
      <protection locked="0"/>
    </xf>
    <xf numFmtId="3" fontId="1" fillId="0" borderId="10" xfId="58" applyNumberFormat="1" applyFont="1" applyFill="1" applyBorder="1" applyAlignment="1" applyProtection="1">
      <alignment/>
      <protection locked="0"/>
    </xf>
    <xf numFmtId="3" fontId="1" fillId="0" borderId="10" xfId="57" applyNumberFormat="1" applyFont="1" applyBorder="1" applyAlignment="1" applyProtection="1">
      <alignment/>
      <protection locked="0"/>
    </xf>
    <xf numFmtId="3" fontId="1" fillId="0" borderId="10" xfId="57" applyNumberFormat="1" applyFont="1" applyFill="1" applyBorder="1" applyAlignment="1" applyProtection="1">
      <alignment/>
      <protection/>
    </xf>
    <xf numFmtId="0" fontId="1" fillId="0" borderId="11" xfId="57" applyFont="1" applyFill="1" applyBorder="1" applyAlignment="1" applyProtection="1">
      <alignment horizontal="right"/>
      <protection/>
    </xf>
    <xf numFmtId="0" fontId="1" fillId="0" borderId="10" xfId="57" applyFont="1" applyFill="1" applyBorder="1" applyProtection="1">
      <alignment/>
      <protection locked="0"/>
    </xf>
    <xf numFmtId="3" fontId="1" fillId="0" borderId="10" xfId="57" applyNumberFormat="1" applyFont="1" applyFill="1" applyBorder="1" applyProtection="1">
      <alignment/>
      <protection locked="0"/>
    </xf>
    <xf numFmtId="10" fontId="1" fillId="0" borderId="10" xfId="57" applyNumberFormat="1" applyFont="1" applyFill="1" applyBorder="1" applyAlignment="1" applyProtection="1">
      <alignment vertical="top"/>
      <protection/>
    </xf>
    <xf numFmtId="0" fontId="1" fillId="0" borderId="11" xfId="57" applyFont="1" applyFill="1" applyBorder="1" applyAlignment="1" applyProtection="1">
      <alignment/>
      <protection/>
    </xf>
    <xf numFmtId="204" fontId="1" fillId="0" borderId="11" xfId="57" applyNumberFormat="1" applyFont="1" applyFill="1" applyBorder="1" applyAlignment="1" applyProtection="1">
      <alignment/>
      <protection/>
    </xf>
    <xf numFmtId="0" fontId="6" fillId="0" borderId="11" xfId="57" applyFont="1" applyBorder="1" applyAlignment="1" applyProtection="1">
      <alignment/>
      <protection/>
    </xf>
    <xf numFmtId="3" fontId="6" fillId="0" borderId="11" xfId="57" applyNumberFormat="1" applyFont="1" applyBorder="1" applyAlignment="1" applyProtection="1">
      <alignment/>
      <protection/>
    </xf>
    <xf numFmtId="3" fontId="1" fillId="0" borderId="11" xfId="57" applyNumberFormat="1" applyFont="1" applyFill="1" applyBorder="1" applyAlignment="1" applyProtection="1">
      <alignment/>
      <protection/>
    </xf>
    <xf numFmtId="0" fontId="1" fillId="0" borderId="11" xfId="57" applyFont="1" applyBorder="1" applyAlignment="1" applyProtection="1">
      <alignment/>
      <protection/>
    </xf>
    <xf numFmtId="3" fontId="1" fillId="0" borderId="11" xfId="57" applyNumberFormat="1" applyFont="1" applyBorder="1" applyAlignment="1" applyProtection="1">
      <alignment/>
      <protection/>
    </xf>
    <xf numFmtId="0" fontId="1" fillId="0" borderId="0" xfId="0" applyFont="1" applyAlignment="1">
      <alignment/>
    </xf>
    <xf numFmtId="10" fontId="1" fillId="0" borderId="10" xfId="61" applyNumberFormat="1" applyFont="1" applyBorder="1" applyAlignment="1" applyProtection="1">
      <alignment/>
      <protection/>
    </xf>
    <xf numFmtId="3" fontId="1" fillId="0" borderId="11" xfId="57" applyNumberFormat="1" applyFont="1" applyBorder="1" applyAlignment="1" applyProtection="1">
      <alignment/>
      <protection locked="0"/>
    </xf>
    <xf numFmtId="10" fontId="1" fillId="0" borderId="10" xfId="61" applyNumberFormat="1" applyFont="1" applyFill="1" applyBorder="1" applyAlignment="1" applyProtection="1">
      <alignment/>
      <protection/>
    </xf>
    <xf numFmtId="204" fontId="1" fillId="0" borderId="11" xfId="57" applyNumberFormat="1" applyFont="1" applyFill="1" applyBorder="1" applyAlignment="1" applyProtection="1">
      <alignment/>
      <protection locked="0"/>
    </xf>
    <xf numFmtId="204" fontId="1" fillId="0" borderId="10" xfId="57" applyNumberFormat="1" applyFont="1" applyFill="1" applyBorder="1" applyAlignment="1" applyProtection="1">
      <alignment/>
      <protection locked="0"/>
    </xf>
    <xf numFmtId="0" fontId="1" fillId="0" borderId="0" xfId="57" applyFont="1" applyFill="1" applyAlignment="1" applyProtection="1">
      <alignment/>
      <protection/>
    </xf>
    <xf numFmtId="3" fontId="1" fillId="0" borderId="0" xfId="57" applyNumberFormat="1" applyFont="1" applyFill="1" applyAlignment="1" applyProtection="1">
      <alignment/>
      <protection/>
    </xf>
    <xf numFmtId="0" fontId="1" fillId="0" borderId="10" xfId="57" applyFont="1" applyBorder="1" applyAlignment="1" applyProtection="1">
      <alignment/>
      <protection/>
    </xf>
    <xf numFmtId="3" fontId="1" fillId="0" borderId="10" xfId="57" applyNumberFormat="1" applyFont="1" applyBorder="1" applyAlignment="1" applyProtection="1">
      <alignment/>
      <protection/>
    </xf>
    <xf numFmtId="10" fontId="1" fillId="0" borderId="10" xfId="57" applyNumberFormat="1" applyFont="1" applyBorder="1" applyAlignment="1" applyProtection="1">
      <alignment/>
      <protection/>
    </xf>
    <xf numFmtId="0" fontId="1" fillId="0" borderId="10" xfId="57" applyFont="1" applyFill="1" applyBorder="1" applyAlignment="1" applyProtection="1">
      <alignment/>
      <protection/>
    </xf>
    <xf numFmtId="204" fontId="1" fillId="0" borderId="0" xfId="57" applyNumberFormat="1" applyFont="1" applyFill="1" applyAlignment="1" applyProtection="1">
      <alignment/>
      <protection locked="0"/>
    </xf>
    <xf numFmtId="3" fontId="1" fillId="0" borderId="10" xfId="58" applyNumberFormat="1" applyFont="1" applyFill="1" applyBorder="1" applyAlignment="1">
      <alignment/>
      <protection/>
    </xf>
    <xf numFmtId="0" fontId="1" fillId="0" borderId="10" xfId="57" applyFont="1" applyBorder="1" applyAlignment="1" applyProtection="1">
      <alignment/>
      <protection locked="0"/>
    </xf>
    <xf numFmtId="204" fontId="1" fillId="0" borderId="10" xfId="58" applyNumberFormat="1" applyFont="1" applyFill="1" applyBorder="1" applyAlignment="1" applyProtection="1">
      <alignment/>
      <protection locked="0"/>
    </xf>
    <xf numFmtId="3" fontId="1" fillId="33" borderId="10" xfId="57" applyNumberFormat="1" applyFont="1" applyFill="1" applyBorder="1" applyAlignment="1" applyProtection="1">
      <alignment/>
      <protection locked="0"/>
    </xf>
    <xf numFmtId="0" fontId="1" fillId="0" borderId="10" xfId="57" applyNumberFormat="1" applyFont="1" applyFill="1" applyBorder="1" applyAlignment="1" applyProtection="1">
      <alignment/>
      <protection locked="0"/>
    </xf>
    <xf numFmtId="0" fontId="1" fillId="33" borderId="10" xfId="57" applyFont="1" applyFill="1" applyBorder="1" applyAlignment="1" applyProtection="1">
      <alignment/>
      <protection locked="0"/>
    </xf>
    <xf numFmtId="3" fontId="1" fillId="33" borderId="10" xfId="0" applyNumberFormat="1" applyFont="1" applyFill="1" applyBorder="1" applyAlignment="1">
      <alignment/>
    </xf>
    <xf numFmtId="0" fontId="1" fillId="0" borderId="10" xfId="57" applyFont="1" applyFill="1" applyBorder="1" applyAlignment="1" applyProtection="1">
      <alignment/>
      <protection locked="0"/>
    </xf>
    <xf numFmtId="10" fontId="1" fillId="33" borderId="10" xfId="57" applyNumberFormat="1" applyFont="1" applyFill="1" applyBorder="1" applyAlignment="1" applyProtection="1">
      <alignment/>
      <protection/>
    </xf>
    <xf numFmtId="3" fontId="1" fillId="0" borderId="10" xfId="0" applyNumberFormat="1" applyFont="1" applyFill="1" applyBorder="1" applyAlignment="1">
      <alignment/>
    </xf>
    <xf numFmtId="3" fontId="1" fillId="0" borderId="10" xfId="57" applyNumberFormat="1" applyFont="1" applyFill="1" applyBorder="1" applyAlignment="1" applyProtection="1" quotePrefix="1">
      <alignment/>
      <protection locked="0"/>
    </xf>
    <xf numFmtId="10" fontId="1" fillId="33" borderId="10" xfId="61" applyNumberFormat="1" applyFont="1" applyFill="1" applyBorder="1" applyAlignment="1" applyProtection="1">
      <alignment/>
      <protection/>
    </xf>
    <xf numFmtId="204" fontId="1" fillId="0" borderId="10" xfId="57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>
      <alignment/>
    </xf>
    <xf numFmtId="0" fontId="1" fillId="0" borderId="11" xfId="57" applyFont="1" applyFill="1" applyBorder="1" applyProtection="1">
      <alignment/>
      <protection/>
    </xf>
    <xf numFmtId="3" fontId="1" fillId="0" borderId="11" xfId="57" applyNumberFormat="1" applyFont="1" applyFill="1" applyBorder="1" applyProtection="1">
      <alignment/>
      <protection/>
    </xf>
    <xf numFmtId="10" fontId="1" fillId="0" borderId="10" xfId="61" applyNumberFormat="1" applyFont="1" applyFill="1" applyBorder="1" applyAlignment="1" applyProtection="1">
      <alignment/>
      <protection/>
    </xf>
    <xf numFmtId="0" fontId="1" fillId="0" borderId="11" xfId="57" applyFont="1" applyFill="1" applyBorder="1" applyProtection="1">
      <alignment/>
      <protection locked="0"/>
    </xf>
    <xf numFmtId="3" fontId="1" fillId="0" borderId="11" xfId="57" applyNumberFormat="1" applyFont="1" applyFill="1" applyBorder="1" applyProtection="1">
      <alignment/>
      <protection locked="0"/>
    </xf>
    <xf numFmtId="3" fontId="1" fillId="0" borderId="11" xfId="0" applyNumberFormat="1" applyFont="1" applyBorder="1" applyAlignment="1" applyProtection="1">
      <alignment/>
      <protection/>
    </xf>
    <xf numFmtId="10" fontId="1" fillId="0" borderId="10" xfId="62" applyNumberFormat="1" applyFont="1" applyBorder="1" applyAlignment="1" applyProtection="1">
      <alignment/>
      <protection/>
    </xf>
    <xf numFmtId="0" fontId="1" fillId="0" borderId="10" xfId="57" applyFont="1" applyBorder="1" applyProtection="1">
      <alignment/>
      <protection/>
    </xf>
    <xf numFmtId="3" fontId="1" fillId="0" borderId="10" xfId="57" applyNumberFormat="1" applyFont="1" applyBorder="1" applyProtection="1">
      <alignment/>
      <protection/>
    </xf>
    <xf numFmtId="0" fontId="1" fillId="0" borderId="10" xfId="57" applyFont="1" applyBorder="1" applyProtection="1">
      <alignment/>
      <protection locked="0"/>
    </xf>
    <xf numFmtId="3" fontId="1" fillId="0" borderId="10" xfId="57" applyNumberFormat="1" applyFont="1" applyBorder="1" applyProtection="1">
      <alignment/>
      <protection locked="0"/>
    </xf>
    <xf numFmtId="10" fontId="1" fillId="0" borderId="10" xfId="57" applyNumberFormat="1" applyFont="1" applyBorder="1" applyProtection="1">
      <alignment/>
      <protection/>
    </xf>
    <xf numFmtId="0" fontId="1" fillId="0" borderId="10" xfId="57" applyFont="1" applyBorder="1" applyAlignment="1" applyProtection="1">
      <alignment vertical="top"/>
      <protection locked="0"/>
    </xf>
    <xf numFmtId="3" fontId="1" fillId="0" borderId="10" xfId="57" applyNumberFormat="1" applyFont="1" applyFill="1" applyBorder="1" applyAlignment="1" applyProtection="1">
      <alignment vertical="top"/>
      <protection locked="0"/>
    </xf>
    <xf numFmtId="3" fontId="1" fillId="0" borderId="10" xfId="57" applyNumberFormat="1" applyFont="1" applyBorder="1" applyAlignment="1" applyProtection="1">
      <alignment vertical="top"/>
      <protection locked="0"/>
    </xf>
    <xf numFmtId="10" fontId="1" fillId="0" borderId="10" xfId="57" applyNumberFormat="1" applyFont="1" applyBorder="1" applyAlignment="1" applyProtection="1">
      <alignment vertical="top"/>
      <protection/>
    </xf>
    <xf numFmtId="0" fontId="1" fillId="33" borderId="10" xfId="57" applyFont="1" applyFill="1" applyBorder="1" applyProtection="1">
      <alignment/>
      <protection locked="0"/>
    </xf>
    <xf numFmtId="3" fontId="1" fillId="33" borderId="10" xfId="57" applyNumberFormat="1" applyFont="1" applyFill="1" applyBorder="1" applyProtection="1">
      <alignment/>
      <protection locked="0"/>
    </xf>
    <xf numFmtId="0" fontId="1" fillId="0" borderId="11" xfId="57" applyFont="1" applyBorder="1" applyProtection="1">
      <alignment/>
      <protection locked="0"/>
    </xf>
    <xf numFmtId="3" fontId="1" fillId="0" borderId="11" xfId="57" applyNumberFormat="1" applyFont="1" applyBorder="1" applyProtection="1">
      <alignment/>
      <protection locked="0"/>
    </xf>
    <xf numFmtId="10" fontId="1" fillId="0" borderId="11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Alignment="1" applyProtection="1">
      <alignment/>
      <protection locked="0"/>
    </xf>
    <xf numFmtId="0" fontId="1" fillId="0" borderId="11" xfId="57" applyNumberFormat="1" applyFont="1" applyFill="1" applyBorder="1" applyAlignment="1" applyProtection="1">
      <alignment/>
      <protection locked="0"/>
    </xf>
    <xf numFmtId="0" fontId="1" fillId="0" borderId="10" xfId="58" applyNumberFormat="1" applyFont="1" applyFill="1" applyBorder="1" applyAlignment="1" applyProtection="1">
      <alignment/>
      <protection locked="0"/>
    </xf>
    <xf numFmtId="0" fontId="1" fillId="0" borderId="10" xfId="57" applyNumberFormat="1" applyFont="1" applyFill="1" applyBorder="1" applyAlignment="1" applyProtection="1">
      <alignment vertical="top"/>
      <protection locked="0"/>
    </xf>
    <xf numFmtId="10" fontId="1" fillId="0" borderId="10" xfId="62" applyNumberFormat="1" applyFont="1" applyFill="1" applyBorder="1" applyAlignment="1" applyProtection="1">
      <alignment horizontal="right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57" applyFont="1" applyFill="1" applyBorder="1" applyAlignment="1" applyProtection="1">
      <alignment horizontal="center" vertical="center" wrapText="1"/>
      <protection/>
    </xf>
    <xf numFmtId="0" fontId="2" fillId="0" borderId="13" xfId="57" applyFont="1" applyFill="1" applyBorder="1" applyAlignment="1" applyProtection="1">
      <alignment horizontal="center" vertical="center" wrapText="1"/>
      <protection/>
    </xf>
    <xf numFmtId="0" fontId="2" fillId="0" borderId="11" xfId="57" applyFont="1" applyFill="1" applyBorder="1" applyAlignment="1" applyProtection="1">
      <alignment horizontal="center" vertical="center" wrapText="1"/>
      <protection/>
    </xf>
    <xf numFmtId="0" fontId="1" fillId="0" borderId="0" xfId="57" applyFont="1" applyFill="1" applyBorder="1" applyAlignment="1" applyProtection="1">
      <alignment horizontal="center"/>
      <protection locked="0"/>
    </xf>
    <xf numFmtId="0" fontId="1" fillId="0" borderId="0" xfId="57" applyFont="1" applyFill="1" applyAlignment="1" applyProtection="1">
      <alignment horizontal="center" vertical="top"/>
      <protection/>
    </xf>
    <xf numFmtId="0" fontId="2" fillId="0" borderId="0" xfId="57" applyFont="1" applyFill="1" applyAlignment="1" applyProtection="1">
      <alignment horizontal="center"/>
      <protection/>
    </xf>
    <xf numFmtId="14" fontId="1" fillId="0" borderId="14" xfId="57" applyNumberFormat="1" applyFont="1" applyFill="1" applyBorder="1" applyAlignment="1" applyProtection="1">
      <alignment horizontal="center"/>
      <protection locked="0"/>
    </xf>
    <xf numFmtId="0" fontId="1" fillId="0" borderId="15" xfId="57" applyFont="1" applyFill="1" applyBorder="1" applyAlignment="1" applyProtection="1">
      <alignment horizontal="center" vertical="top"/>
      <protection/>
    </xf>
    <xf numFmtId="0" fontId="2" fillId="0" borderId="10" xfId="57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rmos ketv_" xfId="57"/>
    <cellStyle name="Normal_Snoro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58"/>
  <sheetViews>
    <sheetView tabSelected="1" zoomScale="73" zoomScaleNormal="73" zoomScalePageLayoutView="0" workbookViewId="0" topLeftCell="A8">
      <pane xSplit="1" topLeftCell="T1" activePane="topRight" state="frozen"/>
      <selection pane="topLeft" activeCell="A5" sqref="A5"/>
      <selection pane="topRight" activeCell="Y43" sqref="Y43"/>
    </sheetView>
  </sheetViews>
  <sheetFormatPr defaultColWidth="9.00390625" defaultRowHeight="12.75"/>
  <cols>
    <col min="1" max="1" width="50.00390625" style="22" customWidth="1"/>
    <col min="2" max="13" width="13.75390625" style="22" customWidth="1"/>
    <col min="14" max="14" width="16.125" style="22" customWidth="1"/>
    <col min="15" max="15" width="18.625" style="22" customWidth="1"/>
    <col min="16" max="16" width="18.00390625" style="22" customWidth="1"/>
    <col min="17" max="17" width="16.125" style="22" customWidth="1"/>
    <col min="18" max="24" width="13.75390625" style="22" customWidth="1"/>
    <col min="25" max="25" width="14.75390625" style="22" customWidth="1"/>
    <col min="26" max="41" width="13.75390625" style="22" customWidth="1"/>
    <col min="42" max="42" width="6.875" style="22" customWidth="1"/>
    <col min="43" max="48" width="9.125" style="22" hidden="1" customWidth="1"/>
    <col min="49" max="16384" width="9.125" style="22" customWidth="1"/>
  </cols>
  <sheetData>
    <row r="1" spans="1:5" ht="15.75">
      <c r="A1" s="127" t="s">
        <v>54</v>
      </c>
      <c r="B1" s="127"/>
      <c r="C1" s="128" t="s">
        <v>87</v>
      </c>
      <c r="D1" s="128"/>
      <c r="E1" s="1"/>
    </row>
    <row r="2" spans="1:5" ht="15.75">
      <c r="A2" s="2"/>
      <c r="B2" s="1"/>
      <c r="C2" s="129" t="s">
        <v>2</v>
      </c>
      <c r="D2" s="129"/>
      <c r="E2" s="1" t="s">
        <v>0</v>
      </c>
    </row>
    <row r="3" spans="1:5" ht="15.75">
      <c r="A3" s="2"/>
      <c r="B3" s="23"/>
      <c r="C3" s="1"/>
      <c r="D3" s="1"/>
      <c r="E3" s="1"/>
    </row>
    <row r="4" spans="1:5" ht="15.75">
      <c r="A4" s="2"/>
      <c r="B4" s="23"/>
      <c r="C4" s="1"/>
      <c r="D4" s="1"/>
      <c r="E4" s="1"/>
    </row>
    <row r="5" spans="1:5" ht="12" customHeight="1">
      <c r="A5" s="21"/>
      <c r="B5" s="21"/>
      <c r="C5" s="21"/>
      <c r="D5" s="21"/>
      <c r="E5" s="12" t="s">
        <v>1</v>
      </c>
    </row>
    <row r="6" spans="1:5" ht="15.75" hidden="1">
      <c r="A6" s="16"/>
      <c r="B6" s="16"/>
      <c r="C6" s="16"/>
      <c r="D6" s="16"/>
      <c r="E6" s="16"/>
    </row>
    <row r="7" spans="1:5" ht="15.75" hidden="1">
      <c r="A7" s="24"/>
      <c r="B7" s="24"/>
      <c r="C7" s="25"/>
      <c r="D7" s="25"/>
      <c r="E7" s="1"/>
    </row>
    <row r="8" spans="1:41" ht="81.75" customHeight="1">
      <c r="A8" s="5"/>
      <c r="B8" s="122" t="s">
        <v>3</v>
      </c>
      <c r="C8" s="123"/>
      <c r="D8" s="123"/>
      <c r="E8" s="124"/>
      <c r="F8" s="119" t="s">
        <v>51</v>
      </c>
      <c r="G8" s="120"/>
      <c r="H8" s="120"/>
      <c r="I8" s="121"/>
      <c r="J8" s="122" t="s">
        <v>52</v>
      </c>
      <c r="K8" s="123"/>
      <c r="L8" s="123"/>
      <c r="M8" s="124"/>
      <c r="N8" s="122" t="s">
        <v>86</v>
      </c>
      <c r="O8" s="123"/>
      <c r="P8" s="123"/>
      <c r="Q8" s="124"/>
      <c r="R8" s="122" t="s">
        <v>4</v>
      </c>
      <c r="S8" s="123"/>
      <c r="T8" s="123"/>
      <c r="U8" s="124"/>
      <c r="V8" s="122" t="s">
        <v>53</v>
      </c>
      <c r="W8" s="123"/>
      <c r="X8" s="123"/>
      <c r="Y8" s="124"/>
      <c r="Z8" s="122" t="s">
        <v>6</v>
      </c>
      <c r="AA8" s="123"/>
      <c r="AB8" s="123"/>
      <c r="AC8" s="124"/>
      <c r="AD8" s="122" t="s">
        <v>5</v>
      </c>
      <c r="AE8" s="123"/>
      <c r="AF8" s="123"/>
      <c r="AG8" s="124"/>
      <c r="AH8" s="122" t="s">
        <v>89</v>
      </c>
      <c r="AI8" s="123"/>
      <c r="AJ8" s="123"/>
      <c r="AK8" s="124"/>
      <c r="AL8" s="130" t="s">
        <v>7</v>
      </c>
      <c r="AM8" s="130"/>
      <c r="AN8" s="130"/>
      <c r="AO8" s="130"/>
    </row>
    <row r="9" spans="1:42" ht="98.25" customHeight="1">
      <c r="A9" s="3"/>
      <c r="B9" s="4" t="s">
        <v>55</v>
      </c>
      <c r="C9" s="4" t="s">
        <v>56</v>
      </c>
      <c r="D9" s="4" t="s">
        <v>57</v>
      </c>
      <c r="E9" s="4" t="s">
        <v>58</v>
      </c>
      <c r="F9" s="4" t="s">
        <v>55</v>
      </c>
      <c r="G9" s="4" t="s">
        <v>56</v>
      </c>
      <c r="H9" s="4" t="s">
        <v>57</v>
      </c>
      <c r="I9" s="4" t="s">
        <v>58</v>
      </c>
      <c r="J9" s="4" t="s">
        <v>55</v>
      </c>
      <c r="K9" s="4" t="s">
        <v>56</v>
      </c>
      <c r="L9" s="4" t="s">
        <v>57</v>
      </c>
      <c r="M9" s="4" t="s">
        <v>58</v>
      </c>
      <c r="N9" s="4" t="s">
        <v>55</v>
      </c>
      <c r="O9" s="39" t="s">
        <v>56</v>
      </c>
      <c r="P9" s="4" t="s">
        <v>57</v>
      </c>
      <c r="Q9" s="4" t="s">
        <v>58</v>
      </c>
      <c r="R9" s="4" t="s">
        <v>55</v>
      </c>
      <c r="S9" s="4" t="s">
        <v>56</v>
      </c>
      <c r="T9" s="4" t="s">
        <v>57</v>
      </c>
      <c r="U9" s="4" t="s">
        <v>58</v>
      </c>
      <c r="V9" s="4" t="s">
        <v>55</v>
      </c>
      <c r="W9" s="4" t="s">
        <v>56</v>
      </c>
      <c r="X9" s="4" t="s">
        <v>57</v>
      </c>
      <c r="Y9" s="4" t="s">
        <v>58</v>
      </c>
      <c r="Z9" s="4" t="s">
        <v>55</v>
      </c>
      <c r="AA9" s="4" t="s">
        <v>56</v>
      </c>
      <c r="AB9" s="4" t="s">
        <v>57</v>
      </c>
      <c r="AC9" s="4" t="s">
        <v>58</v>
      </c>
      <c r="AD9" s="4" t="s">
        <v>55</v>
      </c>
      <c r="AE9" s="4" t="s">
        <v>56</v>
      </c>
      <c r="AF9" s="4" t="s">
        <v>57</v>
      </c>
      <c r="AG9" s="4" t="s">
        <v>58</v>
      </c>
      <c r="AH9" s="4" t="s">
        <v>55</v>
      </c>
      <c r="AI9" s="4" t="s">
        <v>56</v>
      </c>
      <c r="AJ9" s="4" t="s">
        <v>57</v>
      </c>
      <c r="AK9" s="4" t="s">
        <v>58</v>
      </c>
      <c r="AL9" s="4" t="s">
        <v>55</v>
      </c>
      <c r="AM9" s="4" t="s">
        <v>56</v>
      </c>
      <c r="AN9" s="40" t="s">
        <v>57</v>
      </c>
      <c r="AO9" s="4" t="s">
        <v>58</v>
      </c>
      <c r="AP9" s="26"/>
    </row>
    <row r="10" spans="1:42" s="27" customFormat="1" ht="15.75">
      <c r="A10" s="3" t="s">
        <v>8</v>
      </c>
      <c r="B10" s="55"/>
      <c r="C10" s="43"/>
      <c r="D10" s="43"/>
      <c r="E10" s="34"/>
      <c r="F10" s="59"/>
      <c r="G10" s="60"/>
      <c r="H10" s="60"/>
      <c r="I10" s="50"/>
      <c r="J10" s="61"/>
      <c r="K10" s="62"/>
      <c r="L10" s="62"/>
      <c r="M10" s="50"/>
      <c r="N10" s="59"/>
      <c r="O10" s="63"/>
      <c r="P10" s="63"/>
      <c r="Q10" s="50"/>
      <c r="R10" s="64"/>
      <c r="S10" s="65"/>
      <c r="T10" s="65"/>
      <c r="U10" s="50"/>
      <c r="V10" s="59"/>
      <c r="W10" s="60"/>
      <c r="X10" s="60"/>
      <c r="Y10" s="50"/>
      <c r="Z10" s="54"/>
      <c r="AA10" s="63"/>
      <c r="AB10" s="63"/>
      <c r="AC10" s="50"/>
      <c r="AD10" s="66"/>
      <c r="AE10" s="60"/>
      <c r="AF10" s="51"/>
      <c r="AG10" s="50"/>
      <c r="AH10" s="113"/>
      <c r="AI10" s="113"/>
      <c r="AJ10" s="113"/>
      <c r="AK10" s="113"/>
      <c r="AL10" s="59"/>
      <c r="AM10" s="63"/>
      <c r="AN10" s="63"/>
      <c r="AO10" s="50"/>
      <c r="AP10" s="15"/>
    </row>
    <row r="11" spans="1:42" ht="15.75">
      <c r="A11" s="5" t="s">
        <v>9</v>
      </c>
      <c r="B11" s="96">
        <v>364</v>
      </c>
      <c r="C11" s="97">
        <v>47927</v>
      </c>
      <c r="D11" s="97">
        <v>37008</v>
      </c>
      <c r="E11" s="95">
        <v>0.7779220568423445</v>
      </c>
      <c r="F11" s="51">
        <v>1481</v>
      </c>
      <c r="G11" s="51">
        <v>145349</v>
      </c>
      <c r="H11" s="51">
        <v>116041</v>
      </c>
      <c r="I11" s="67">
        <v>0.9707795677379712</v>
      </c>
      <c r="J11" s="111">
        <v>4395</v>
      </c>
      <c r="K11" s="112">
        <v>516606</v>
      </c>
      <c r="L11" s="112">
        <v>416647</v>
      </c>
      <c r="M11" s="99">
        <v>0.925062896741904</v>
      </c>
      <c r="N11" s="51">
        <v>255</v>
      </c>
      <c r="O11" s="70">
        <v>23514</v>
      </c>
      <c r="P11" s="70">
        <v>16391</v>
      </c>
      <c r="Q11" s="50">
        <v>1</v>
      </c>
      <c r="R11" s="68">
        <v>2020</v>
      </c>
      <c r="S11" s="68">
        <v>489284</v>
      </c>
      <c r="T11" s="68">
        <v>394752</v>
      </c>
      <c r="U11" s="67">
        <v>0.8700083571898505</v>
      </c>
      <c r="V11" s="51">
        <v>58554</v>
      </c>
      <c r="W11" s="51">
        <v>120552</v>
      </c>
      <c r="X11" s="51">
        <v>103996</v>
      </c>
      <c r="Y11" s="50">
        <v>1</v>
      </c>
      <c r="Z11" s="49">
        <v>3203</v>
      </c>
      <c r="AA11" s="51">
        <v>418342</v>
      </c>
      <c r="AB11" s="51">
        <v>327542</v>
      </c>
      <c r="AC11" s="69">
        <v>0.8334186656679131</v>
      </c>
      <c r="AD11" s="51">
        <v>7224</v>
      </c>
      <c r="AE11" s="70">
        <v>139677</v>
      </c>
      <c r="AF11" s="51">
        <v>117094</v>
      </c>
      <c r="AG11" s="67">
        <v>0.8286190572238767</v>
      </c>
      <c r="AH11" s="115">
        <v>121</v>
      </c>
      <c r="AI11" s="115">
        <v>27929</v>
      </c>
      <c r="AJ11" s="115">
        <v>22322</v>
      </c>
      <c r="AK11" s="34">
        <v>0.979930528753377</v>
      </c>
      <c r="AL11" s="51">
        <v>105356</v>
      </c>
      <c r="AM11" s="51">
        <v>162369.7321654896</v>
      </c>
      <c r="AN11" s="51">
        <v>155021.09156999973</v>
      </c>
      <c r="AO11" s="50">
        <v>1</v>
      </c>
      <c r="AP11" s="7"/>
    </row>
    <row r="12" spans="1:42" ht="15.75">
      <c r="A12" s="5" t="s">
        <v>10</v>
      </c>
      <c r="B12" s="96">
        <v>200</v>
      </c>
      <c r="C12" s="97">
        <v>13682</v>
      </c>
      <c r="D12" s="97">
        <v>11317</v>
      </c>
      <c r="E12" s="95">
        <v>0.22207794315765553</v>
      </c>
      <c r="F12" s="51">
        <v>65</v>
      </c>
      <c r="G12" s="51">
        <v>4375</v>
      </c>
      <c r="H12" s="51">
        <v>4375</v>
      </c>
      <c r="I12" s="67">
        <v>0.0292204322620288</v>
      </c>
      <c r="J12" s="111">
        <v>3007</v>
      </c>
      <c r="K12" s="112">
        <v>41849</v>
      </c>
      <c r="L12" s="112">
        <v>31971</v>
      </c>
      <c r="M12" s="99">
        <v>0.074937103258096</v>
      </c>
      <c r="N12" s="51">
        <v>0</v>
      </c>
      <c r="O12" s="70">
        <v>0</v>
      </c>
      <c r="P12" s="70">
        <v>0</v>
      </c>
      <c r="Q12" s="50" t="s">
        <v>88</v>
      </c>
      <c r="R12" s="68">
        <v>585</v>
      </c>
      <c r="S12" s="68">
        <v>73106</v>
      </c>
      <c r="T12" s="68">
        <v>73106</v>
      </c>
      <c r="U12" s="67">
        <v>0.12999164281014955</v>
      </c>
      <c r="V12" s="51">
        <v>0</v>
      </c>
      <c r="W12" s="51">
        <v>0</v>
      </c>
      <c r="X12" s="51">
        <v>0</v>
      </c>
      <c r="Y12" s="50">
        <v>0</v>
      </c>
      <c r="Z12" s="49">
        <v>1287</v>
      </c>
      <c r="AA12" s="51">
        <v>83617</v>
      </c>
      <c r="AB12" s="51">
        <v>77942</v>
      </c>
      <c r="AC12" s="69">
        <v>0.16658133433208688</v>
      </c>
      <c r="AD12" s="51">
        <v>83</v>
      </c>
      <c r="AE12" s="70">
        <v>28889</v>
      </c>
      <c r="AF12" s="51">
        <v>8271</v>
      </c>
      <c r="AG12" s="67">
        <v>0.17138094277612329</v>
      </c>
      <c r="AH12" s="115">
        <v>9</v>
      </c>
      <c r="AI12" s="115">
        <v>572</v>
      </c>
      <c r="AJ12" s="115">
        <v>449</v>
      </c>
      <c r="AK12" s="34">
        <v>0.020069471246622925</v>
      </c>
      <c r="AL12" s="51">
        <v>0</v>
      </c>
      <c r="AM12" s="51">
        <v>0</v>
      </c>
      <c r="AN12" s="51">
        <v>0</v>
      </c>
      <c r="AO12" s="50">
        <v>0</v>
      </c>
      <c r="AP12" s="7"/>
    </row>
    <row r="13" spans="1:51" s="27" customFormat="1" ht="15.75">
      <c r="A13" s="3" t="s">
        <v>11</v>
      </c>
      <c r="B13" s="93">
        <v>564</v>
      </c>
      <c r="C13" s="94">
        <v>61609</v>
      </c>
      <c r="D13" s="94">
        <v>48325</v>
      </c>
      <c r="E13" s="95">
        <v>1</v>
      </c>
      <c r="F13" s="49">
        <v>1546</v>
      </c>
      <c r="G13" s="51">
        <v>149724</v>
      </c>
      <c r="H13" s="51">
        <v>120416</v>
      </c>
      <c r="I13" s="67">
        <v>1</v>
      </c>
      <c r="J13" s="98">
        <v>7402</v>
      </c>
      <c r="K13" s="98">
        <v>558455</v>
      </c>
      <c r="L13" s="98">
        <v>448618</v>
      </c>
      <c r="M13" s="99">
        <v>1</v>
      </c>
      <c r="N13" s="54">
        <v>255</v>
      </c>
      <c r="O13" s="91">
        <v>23514</v>
      </c>
      <c r="P13" s="91">
        <v>16391</v>
      </c>
      <c r="Q13" s="67">
        <v>1</v>
      </c>
      <c r="R13" s="65">
        <v>2605</v>
      </c>
      <c r="S13" s="65">
        <v>562390</v>
      </c>
      <c r="T13" s="65">
        <v>467858</v>
      </c>
      <c r="U13" s="67">
        <v>1</v>
      </c>
      <c r="V13" s="54">
        <v>58554</v>
      </c>
      <c r="W13" s="54">
        <v>120552</v>
      </c>
      <c r="X13" s="49">
        <v>103996</v>
      </c>
      <c r="Y13" s="50">
        <v>1</v>
      </c>
      <c r="Z13" s="54">
        <v>4490</v>
      </c>
      <c r="AA13" s="63">
        <v>501959</v>
      </c>
      <c r="AB13" s="63">
        <v>405484</v>
      </c>
      <c r="AC13" s="69">
        <v>1</v>
      </c>
      <c r="AD13" s="54">
        <v>7307</v>
      </c>
      <c r="AE13" s="71">
        <v>168566</v>
      </c>
      <c r="AF13" s="49">
        <v>125365</v>
      </c>
      <c r="AG13" s="50">
        <v>1</v>
      </c>
      <c r="AH13" s="83">
        <v>130</v>
      </c>
      <c r="AI13" s="83">
        <v>28501</v>
      </c>
      <c r="AJ13" s="83">
        <v>22771</v>
      </c>
      <c r="AK13" s="34">
        <v>1</v>
      </c>
      <c r="AL13" s="54">
        <v>105356</v>
      </c>
      <c r="AM13" s="54">
        <v>162369.7321654896</v>
      </c>
      <c r="AN13" s="54">
        <v>155021.09156999973</v>
      </c>
      <c r="AO13" s="50">
        <v>1</v>
      </c>
      <c r="AP13" s="7"/>
      <c r="AQ13" s="22"/>
      <c r="AR13" s="22"/>
      <c r="AS13" s="22"/>
      <c r="AT13" s="22"/>
      <c r="AU13" s="22"/>
      <c r="AV13" s="22"/>
      <c r="AW13" s="22"/>
      <c r="AX13" s="22"/>
      <c r="AY13" s="22"/>
    </row>
    <row r="14" spans="1:51" s="27" customFormat="1" ht="15.75">
      <c r="A14" s="3" t="s">
        <v>12</v>
      </c>
      <c r="B14" s="44"/>
      <c r="C14" s="45"/>
      <c r="D14" s="45"/>
      <c r="E14" s="36"/>
      <c r="F14" s="72"/>
      <c r="G14" s="73"/>
      <c r="H14" s="73"/>
      <c r="I14" s="50"/>
      <c r="J14" s="74"/>
      <c r="K14" s="75"/>
      <c r="L14" s="75"/>
      <c r="M14" s="50"/>
      <c r="N14" s="72"/>
      <c r="O14" s="73"/>
      <c r="P14" s="73"/>
      <c r="Q14" s="50"/>
      <c r="R14" s="74"/>
      <c r="S14" s="75"/>
      <c r="T14" s="75"/>
      <c r="U14" s="76"/>
      <c r="V14" s="77"/>
      <c r="W14" s="54"/>
      <c r="X14" s="49"/>
      <c r="Y14" s="50" t="s">
        <v>88</v>
      </c>
      <c r="Z14" s="54"/>
      <c r="AA14" s="54"/>
      <c r="AB14" s="54"/>
      <c r="AC14" s="50"/>
      <c r="AD14" s="72"/>
      <c r="AE14" s="78"/>
      <c r="AF14" s="51"/>
      <c r="AG14" s="50" t="s">
        <v>88</v>
      </c>
      <c r="AH14" s="114"/>
      <c r="AI14" s="114"/>
      <c r="AJ14" s="114"/>
      <c r="AK14" s="34" t="s">
        <v>88</v>
      </c>
      <c r="AL14" s="72"/>
      <c r="AM14" s="73"/>
      <c r="AN14" s="73"/>
      <c r="AO14" s="50" t="s">
        <v>88</v>
      </c>
      <c r="AP14" s="7"/>
      <c r="AQ14" s="22"/>
      <c r="AR14" s="22"/>
      <c r="AS14" s="22"/>
      <c r="AT14" s="22"/>
      <c r="AU14" s="22"/>
      <c r="AV14" s="22"/>
      <c r="AW14" s="22"/>
      <c r="AX14" s="22"/>
      <c r="AY14" s="22"/>
    </row>
    <row r="15" spans="1:42" ht="15.75">
      <c r="A15" s="5" t="s">
        <v>13</v>
      </c>
      <c r="B15" s="56">
        <v>564</v>
      </c>
      <c r="C15" s="57">
        <v>61609</v>
      </c>
      <c r="D15" s="57">
        <v>48325</v>
      </c>
      <c r="E15" s="95">
        <v>1</v>
      </c>
      <c r="F15" s="49">
        <v>1543</v>
      </c>
      <c r="G15" s="51">
        <v>144257</v>
      </c>
      <c r="H15" s="51">
        <v>114949</v>
      </c>
      <c r="I15" s="69">
        <v>0.9634861478453688</v>
      </c>
      <c r="J15" s="102">
        <v>7402</v>
      </c>
      <c r="K15" s="103">
        <v>558455</v>
      </c>
      <c r="L15" s="103">
        <v>448618</v>
      </c>
      <c r="M15" s="99">
        <v>1</v>
      </c>
      <c r="N15" s="49">
        <v>255</v>
      </c>
      <c r="O15" s="51">
        <v>23514</v>
      </c>
      <c r="P15" s="51">
        <v>16391</v>
      </c>
      <c r="Q15" s="67">
        <v>1</v>
      </c>
      <c r="R15" s="53">
        <v>2601</v>
      </c>
      <c r="S15" s="53">
        <v>549253</v>
      </c>
      <c r="T15" s="53">
        <v>456755</v>
      </c>
      <c r="U15" s="67">
        <v>0.9766407653052153</v>
      </c>
      <c r="V15" s="49">
        <v>58554</v>
      </c>
      <c r="W15" s="51">
        <v>120552</v>
      </c>
      <c r="X15" s="51">
        <v>103996</v>
      </c>
      <c r="Y15" s="50">
        <v>0</v>
      </c>
      <c r="Z15" s="49">
        <v>4481</v>
      </c>
      <c r="AA15" s="49">
        <v>492376</v>
      </c>
      <c r="AB15" s="49">
        <v>397577</v>
      </c>
      <c r="AC15" s="69">
        <v>0.9809087993242476</v>
      </c>
      <c r="AD15" s="49">
        <v>7289</v>
      </c>
      <c r="AE15" s="70">
        <v>108895</v>
      </c>
      <c r="AF15" s="51">
        <v>85898</v>
      </c>
      <c r="AG15" s="67">
        <v>0.6460004271273314</v>
      </c>
      <c r="AH15" s="83">
        <v>130</v>
      </c>
      <c r="AI15" s="115">
        <v>28501</v>
      </c>
      <c r="AJ15" s="115">
        <v>22771</v>
      </c>
      <c r="AK15" s="34">
        <v>0</v>
      </c>
      <c r="AL15" s="49">
        <v>105343</v>
      </c>
      <c r="AM15" s="51">
        <v>151455.50931373858</v>
      </c>
      <c r="AN15" s="51">
        <v>145216.81013000032</v>
      </c>
      <c r="AO15" s="50">
        <v>0.9327816662183963</v>
      </c>
      <c r="AP15" s="7"/>
    </row>
    <row r="16" spans="1:42" ht="15.75">
      <c r="A16" s="5" t="s">
        <v>14</v>
      </c>
      <c r="B16" s="56">
        <v>0</v>
      </c>
      <c r="C16" s="57">
        <v>0</v>
      </c>
      <c r="D16" s="57">
        <v>0</v>
      </c>
      <c r="E16" s="95">
        <v>0</v>
      </c>
      <c r="F16" s="49">
        <v>3</v>
      </c>
      <c r="G16" s="49">
        <v>5467</v>
      </c>
      <c r="H16" s="49">
        <v>5467</v>
      </c>
      <c r="I16" s="69">
        <v>0.03651385215463119</v>
      </c>
      <c r="J16" s="102">
        <v>0</v>
      </c>
      <c r="K16" s="103">
        <v>0</v>
      </c>
      <c r="L16" s="103">
        <v>0</v>
      </c>
      <c r="M16" s="99">
        <v>0</v>
      </c>
      <c r="N16" s="49">
        <v>0</v>
      </c>
      <c r="O16" s="49">
        <v>0</v>
      </c>
      <c r="P16" s="49">
        <v>0</v>
      </c>
      <c r="Q16" s="67">
        <v>0</v>
      </c>
      <c r="R16" s="53">
        <v>4</v>
      </c>
      <c r="S16" s="53">
        <v>13137</v>
      </c>
      <c r="T16" s="53">
        <v>11103</v>
      </c>
      <c r="U16" s="67">
        <v>0.023359234694784757</v>
      </c>
      <c r="V16" s="49">
        <v>0</v>
      </c>
      <c r="W16" s="49">
        <v>0</v>
      </c>
      <c r="X16" s="49">
        <v>0</v>
      </c>
      <c r="Y16" s="50">
        <v>0</v>
      </c>
      <c r="Z16" s="49">
        <v>9</v>
      </c>
      <c r="AA16" s="49">
        <v>9583</v>
      </c>
      <c r="AB16" s="49">
        <v>7907</v>
      </c>
      <c r="AC16" s="69">
        <v>0.0190912006757524</v>
      </c>
      <c r="AD16" s="49">
        <v>18</v>
      </c>
      <c r="AE16" s="71">
        <v>59673</v>
      </c>
      <c r="AF16" s="49">
        <v>39467</v>
      </c>
      <c r="AG16" s="67">
        <v>0.3539995728726686</v>
      </c>
      <c r="AH16" s="83">
        <v>0</v>
      </c>
      <c r="AI16" s="83"/>
      <c r="AJ16" s="83">
        <v>0</v>
      </c>
      <c r="AK16" s="34">
        <v>0</v>
      </c>
      <c r="AL16" s="49">
        <v>5</v>
      </c>
      <c r="AM16" s="49">
        <v>10842.78799808</v>
      </c>
      <c r="AN16" s="49">
        <v>9761.288</v>
      </c>
      <c r="AO16" s="50">
        <v>0.0667783819890694</v>
      </c>
      <c r="AP16" s="7"/>
    </row>
    <row r="17" spans="1:42" ht="15.75">
      <c r="A17" s="5" t="s">
        <v>15</v>
      </c>
      <c r="B17" s="56">
        <v>0</v>
      </c>
      <c r="C17" s="57">
        <v>0</v>
      </c>
      <c r="D17" s="57">
        <v>0</v>
      </c>
      <c r="E17" s="95">
        <v>0</v>
      </c>
      <c r="F17" s="79">
        <v>0</v>
      </c>
      <c r="G17" s="53">
        <v>0</v>
      </c>
      <c r="H17" s="53">
        <v>0</v>
      </c>
      <c r="I17" s="69">
        <v>0</v>
      </c>
      <c r="J17" s="102">
        <v>0</v>
      </c>
      <c r="K17" s="103">
        <v>0</v>
      </c>
      <c r="L17" s="103">
        <v>0</v>
      </c>
      <c r="M17" s="99">
        <v>0</v>
      </c>
      <c r="N17" s="79">
        <v>0</v>
      </c>
      <c r="O17" s="79">
        <v>0</v>
      </c>
      <c r="P17" s="79">
        <v>0</v>
      </c>
      <c r="Q17" s="50">
        <v>0</v>
      </c>
      <c r="R17" s="80">
        <v>0</v>
      </c>
      <c r="S17" s="53">
        <v>0</v>
      </c>
      <c r="T17" s="53">
        <v>0</v>
      </c>
      <c r="U17" s="67">
        <v>0</v>
      </c>
      <c r="V17" s="79">
        <v>0</v>
      </c>
      <c r="W17" s="79">
        <v>0</v>
      </c>
      <c r="X17" s="52">
        <v>0</v>
      </c>
      <c r="Y17" s="50">
        <v>0</v>
      </c>
      <c r="Z17" s="49">
        <v>0</v>
      </c>
      <c r="AA17" s="49">
        <v>0</v>
      </c>
      <c r="AB17" s="49">
        <v>0</v>
      </c>
      <c r="AC17" s="69">
        <v>0</v>
      </c>
      <c r="AD17" s="79">
        <v>0</v>
      </c>
      <c r="AE17" s="81">
        <v>0</v>
      </c>
      <c r="AF17" s="52">
        <v>0</v>
      </c>
      <c r="AG17" s="67">
        <v>0</v>
      </c>
      <c r="AH17" s="116">
        <v>0</v>
      </c>
      <c r="AI17" s="116">
        <v>0</v>
      </c>
      <c r="AJ17" s="116">
        <v>0</v>
      </c>
      <c r="AK17" s="34">
        <v>0</v>
      </c>
      <c r="AL17" s="79">
        <v>8</v>
      </c>
      <c r="AM17" s="79">
        <v>71.43485472</v>
      </c>
      <c r="AN17" s="79">
        <v>42.99344</v>
      </c>
      <c r="AO17" s="50">
        <v>0.0004399517925344057</v>
      </c>
      <c r="AP17" s="7"/>
    </row>
    <row r="18" spans="1:51" s="27" customFormat="1" ht="15.75">
      <c r="A18" s="3" t="s">
        <v>11</v>
      </c>
      <c r="B18" s="5">
        <v>564</v>
      </c>
      <c r="C18" s="94">
        <v>61609</v>
      </c>
      <c r="D18" s="94">
        <v>48325</v>
      </c>
      <c r="E18" s="95">
        <v>1</v>
      </c>
      <c r="F18" s="54">
        <v>1546</v>
      </c>
      <c r="G18" s="54">
        <v>149724</v>
      </c>
      <c r="H18" s="54">
        <v>120416</v>
      </c>
      <c r="I18" s="69">
        <v>1</v>
      </c>
      <c r="J18" s="100">
        <v>0</v>
      </c>
      <c r="K18" s="101">
        <v>0</v>
      </c>
      <c r="L18" s="101">
        <v>0</v>
      </c>
      <c r="M18" s="99">
        <v>0</v>
      </c>
      <c r="N18" s="54">
        <v>255</v>
      </c>
      <c r="O18" s="54">
        <v>23514</v>
      </c>
      <c r="P18" s="54">
        <v>16391</v>
      </c>
      <c r="Q18" s="67">
        <v>1</v>
      </c>
      <c r="R18" s="75">
        <v>2605</v>
      </c>
      <c r="S18" s="75">
        <v>562390</v>
      </c>
      <c r="T18" s="75">
        <v>467858</v>
      </c>
      <c r="U18" s="67">
        <v>1</v>
      </c>
      <c r="V18" s="54">
        <v>58554</v>
      </c>
      <c r="W18" s="54">
        <v>120552</v>
      </c>
      <c r="X18" s="49">
        <v>103996</v>
      </c>
      <c r="Y18" s="50">
        <v>1</v>
      </c>
      <c r="Z18" s="54">
        <v>4490</v>
      </c>
      <c r="AA18" s="54">
        <v>501959</v>
      </c>
      <c r="AB18" s="54">
        <v>405484</v>
      </c>
      <c r="AC18" s="69">
        <v>1</v>
      </c>
      <c r="AD18" s="54">
        <v>7307</v>
      </c>
      <c r="AE18" s="71">
        <v>168568</v>
      </c>
      <c r="AF18" s="49">
        <v>125365</v>
      </c>
      <c r="AG18" s="50">
        <v>1</v>
      </c>
      <c r="AH18" s="83">
        <v>130</v>
      </c>
      <c r="AI18" s="83">
        <v>28501</v>
      </c>
      <c r="AJ18" s="83">
        <v>22771</v>
      </c>
      <c r="AK18" s="34">
        <v>1</v>
      </c>
      <c r="AL18" s="54">
        <v>105356</v>
      </c>
      <c r="AM18" s="54">
        <v>162369.73216653857</v>
      </c>
      <c r="AN18" s="54">
        <v>155021.0915700003</v>
      </c>
      <c r="AO18" s="50">
        <v>1</v>
      </c>
      <c r="AP18" s="7"/>
      <c r="AQ18" s="22"/>
      <c r="AR18" s="22"/>
      <c r="AS18" s="22"/>
      <c r="AT18" s="22"/>
      <c r="AU18" s="22"/>
      <c r="AV18" s="22"/>
      <c r="AW18" s="22"/>
      <c r="AX18" s="22"/>
      <c r="AY18" s="22"/>
    </row>
    <row r="19" spans="1:51" s="27" customFormat="1" ht="15.75">
      <c r="A19" s="3" t="s">
        <v>13</v>
      </c>
      <c r="B19" s="46"/>
      <c r="C19" s="37"/>
      <c r="D19" s="37"/>
      <c r="E19" s="34"/>
      <c r="F19" s="53">
        <v>1543</v>
      </c>
      <c r="G19" s="53">
        <v>144257</v>
      </c>
      <c r="H19" s="53">
        <v>114949</v>
      </c>
      <c r="I19" s="69">
        <v>0.9634861478453688</v>
      </c>
      <c r="J19" s="74">
        <v>0</v>
      </c>
      <c r="K19" s="75"/>
      <c r="L19" s="75"/>
      <c r="M19" s="50"/>
      <c r="N19" s="54"/>
      <c r="O19" s="54"/>
      <c r="P19" s="54"/>
      <c r="Q19" s="50" t="s">
        <v>88</v>
      </c>
      <c r="R19" s="74"/>
      <c r="S19" s="75"/>
      <c r="T19" s="75"/>
      <c r="U19" s="76"/>
      <c r="V19" s="54"/>
      <c r="W19" s="54"/>
      <c r="X19" s="49"/>
      <c r="Y19" s="50" t="s">
        <v>88</v>
      </c>
      <c r="Z19" s="54">
        <v>4481</v>
      </c>
      <c r="AA19" s="54">
        <v>492376</v>
      </c>
      <c r="AB19" s="54">
        <v>397577</v>
      </c>
      <c r="AC19" s="50"/>
      <c r="AD19" s="54"/>
      <c r="AE19" s="71"/>
      <c r="AF19" s="49"/>
      <c r="AG19" s="50" t="s">
        <v>88</v>
      </c>
      <c r="AH19" s="83"/>
      <c r="AI19" s="83"/>
      <c r="AJ19" s="83"/>
      <c r="AK19" s="34" t="s">
        <v>88</v>
      </c>
      <c r="AL19" s="54"/>
      <c r="AM19" s="54"/>
      <c r="AN19" s="54"/>
      <c r="AO19" s="50" t="s">
        <v>88</v>
      </c>
      <c r="AP19" s="7"/>
      <c r="AQ19" s="22"/>
      <c r="AR19" s="22"/>
      <c r="AS19" s="22"/>
      <c r="AT19" s="22"/>
      <c r="AU19" s="22"/>
      <c r="AV19" s="22"/>
      <c r="AW19" s="22"/>
      <c r="AX19" s="22"/>
      <c r="AY19" s="22"/>
    </row>
    <row r="20" spans="1:51" s="27" customFormat="1" ht="15.75">
      <c r="A20" s="3" t="s">
        <v>16</v>
      </c>
      <c r="B20" s="37"/>
      <c r="C20" s="37"/>
      <c r="D20" s="37"/>
      <c r="E20" s="47">
        <v>1</v>
      </c>
      <c r="F20" s="54">
        <v>1543</v>
      </c>
      <c r="G20" s="54">
        <v>144257</v>
      </c>
      <c r="H20" s="54">
        <v>114949</v>
      </c>
      <c r="I20" s="67">
        <v>0.9953624434169572</v>
      </c>
      <c r="J20" s="101">
        <v>7402</v>
      </c>
      <c r="K20" s="101">
        <v>558455</v>
      </c>
      <c r="L20" s="101">
        <v>448618</v>
      </c>
      <c r="M20" s="99">
        <v>1</v>
      </c>
      <c r="N20" s="54">
        <v>255</v>
      </c>
      <c r="O20" s="54">
        <v>23514</v>
      </c>
      <c r="P20" s="54">
        <v>16391</v>
      </c>
      <c r="Q20" s="50">
        <v>1</v>
      </c>
      <c r="R20" s="75">
        <v>2601</v>
      </c>
      <c r="S20" s="75">
        <v>549253</v>
      </c>
      <c r="T20" s="75">
        <v>456755</v>
      </c>
      <c r="U20" s="67">
        <v>1</v>
      </c>
      <c r="V20" s="54">
        <v>58554</v>
      </c>
      <c r="W20" s="54">
        <v>120552</v>
      </c>
      <c r="X20" s="49">
        <v>103996</v>
      </c>
      <c r="Y20" s="50">
        <v>1</v>
      </c>
      <c r="Z20" s="54"/>
      <c r="AA20" s="54"/>
      <c r="AB20" s="54"/>
      <c r="AC20" s="50" t="s">
        <v>88</v>
      </c>
      <c r="AD20" s="54">
        <v>7289</v>
      </c>
      <c r="AE20" s="49">
        <v>108895</v>
      </c>
      <c r="AF20" s="49">
        <v>85898</v>
      </c>
      <c r="AG20" s="67">
        <v>1</v>
      </c>
      <c r="AH20" s="83">
        <v>130</v>
      </c>
      <c r="AI20" s="83">
        <v>28501</v>
      </c>
      <c r="AJ20" s="83">
        <v>22771</v>
      </c>
      <c r="AK20" s="34">
        <v>1</v>
      </c>
      <c r="AL20" s="54">
        <v>105343</v>
      </c>
      <c r="AM20" s="54">
        <v>151455.5093126889</v>
      </c>
      <c r="AN20" s="54">
        <v>145216.81012999883</v>
      </c>
      <c r="AO20" s="50">
        <v>0.9999999999930693</v>
      </c>
      <c r="AP20" s="7"/>
      <c r="AQ20" s="22"/>
      <c r="AR20" s="22"/>
      <c r="AS20" s="22"/>
      <c r="AT20" s="22"/>
      <c r="AU20" s="22"/>
      <c r="AV20" s="22"/>
      <c r="AW20" s="22"/>
      <c r="AX20" s="22"/>
      <c r="AY20" s="22"/>
    </row>
    <row r="21" spans="1:42" ht="15.75">
      <c r="A21" s="5" t="s">
        <v>17</v>
      </c>
      <c r="B21" s="56">
        <v>56</v>
      </c>
      <c r="C21" s="57">
        <v>14460</v>
      </c>
      <c r="D21" s="57">
        <v>10560</v>
      </c>
      <c r="E21" s="95"/>
      <c r="F21" s="49">
        <v>256</v>
      </c>
      <c r="G21" s="49">
        <v>38959</v>
      </c>
      <c r="H21" s="49">
        <v>31812</v>
      </c>
      <c r="I21" s="69">
        <v>0.270066617217882</v>
      </c>
      <c r="J21" s="102">
        <v>1062</v>
      </c>
      <c r="K21" s="103">
        <v>72851</v>
      </c>
      <c r="L21" s="103">
        <v>54610</v>
      </c>
      <c r="M21" s="99">
        <v>0.13045097635440636</v>
      </c>
      <c r="N21" s="49">
        <v>16</v>
      </c>
      <c r="O21" s="49">
        <v>2326</v>
      </c>
      <c r="P21" s="49">
        <v>1830</v>
      </c>
      <c r="Q21" s="67">
        <v>0.09891979246406396</v>
      </c>
      <c r="R21" s="53">
        <v>177</v>
      </c>
      <c r="S21" s="53">
        <v>57597</v>
      </c>
      <c r="T21" s="53">
        <v>41583</v>
      </c>
      <c r="U21" s="67">
        <v>0.10486424288988863</v>
      </c>
      <c r="V21" s="49">
        <v>35</v>
      </c>
      <c r="W21" s="49">
        <v>3801</v>
      </c>
      <c r="X21" s="49">
        <v>2591</v>
      </c>
      <c r="Y21" s="50">
        <v>0.0315299621739996</v>
      </c>
      <c r="Z21" s="49">
        <v>285</v>
      </c>
      <c r="AA21" s="49">
        <v>73282</v>
      </c>
      <c r="AB21" s="49">
        <v>53612</v>
      </c>
      <c r="AC21" s="69">
        <v>0.14883341186410384</v>
      </c>
      <c r="AD21" s="53">
        <v>576</v>
      </c>
      <c r="AE21" s="53">
        <v>30036</v>
      </c>
      <c r="AF21" s="53">
        <v>24032</v>
      </c>
      <c r="AG21" s="76">
        <v>0.27582533633316497</v>
      </c>
      <c r="AH21" s="83">
        <v>9</v>
      </c>
      <c r="AI21" s="83">
        <v>4161</v>
      </c>
      <c r="AJ21" s="83">
        <v>3159</v>
      </c>
      <c r="AK21" s="34">
        <v>0</v>
      </c>
      <c r="AL21" s="49">
        <v>28</v>
      </c>
      <c r="AM21" s="49">
        <v>3650.8694242147203</v>
      </c>
      <c r="AN21" s="49">
        <v>3362.5395499999995</v>
      </c>
      <c r="AO21" s="50">
        <v>0.02410522694590119</v>
      </c>
      <c r="AP21" s="7"/>
    </row>
    <row r="22" spans="1:42" ht="15.75">
      <c r="A22" s="5" t="s">
        <v>18</v>
      </c>
      <c r="B22" s="56">
        <v>22</v>
      </c>
      <c r="C22" s="57">
        <v>6183</v>
      </c>
      <c r="D22" s="57">
        <v>4213</v>
      </c>
      <c r="E22" s="42">
        <v>0.10035871382427893</v>
      </c>
      <c r="F22" s="49">
        <v>43</v>
      </c>
      <c r="G22" s="49">
        <v>13065</v>
      </c>
      <c r="H22" s="49">
        <v>10469</v>
      </c>
      <c r="I22" s="50">
        <v>0.09056752878543156</v>
      </c>
      <c r="J22" s="102">
        <v>116</v>
      </c>
      <c r="K22" s="103">
        <v>27530</v>
      </c>
      <c r="L22" s="103">
        <v>18689</v>
      </c>
      <c r="M22" s="104">
        <v>0.049296720416148125</v>
      </c>
      <c r="N22" s="49">
        <v>2</v>
      </c>
      <c r="O22" s="49">
        <v>338</v>
      </c>
      <c r="P22" s="49">
        <v>338</v>
      </c>
      <c r="Q22" s="67">
        <v>0.014374415241983499</v>
      </c>
      <c r="R22" s="53">
        <v>72</v>
      </c>
      <c r="S22" s="53">
        <v>29639</v>
      </c>
      <c r="T22" s="53">
        <v>20128</v>
      </c>
      <c r="U22" s="76">
        <v>0.05396238163469294</v>
      </c>
      <c r="V22" s="49">
        <v>3</v>
      </c>
      <c r="W22" s="49">
        <v>401</v>
      </c>
      <c r="X22" s="49">
        <v>241</v>
      </c>
      <c r="Y22" s="50">
        <v>0.0033263653858915656</v>
      </c>
      <c r="Z22" s="49">
        <v>42</v>
      </c>
      <c r="AA22" s="49">
        <v>14670</v>
      </c>
      <c r="AB22" s="49">
        <v>9778</v>
      </c>
      <c r="AC22" s="50">
        <v>0.02979430354038377</v>
      </c>
      <c r="AD22" s="49">
        <v>70</v>
      </c>
      <c r="AE22" s="49">
        <v>19387</v>
      </c>
      <c r="AF22" s="49">
        <v>15545</v>
      </c>
      <c r="AG22" s="76">
        <v>0.17803388585334495</v>
      </c>
      <c r="AH22" s="83">
        <v>2</v>
      </c>
      <c r="AI22" s="83">
        <v>682</v>
      </c>
      <c r="AJ22" s="83">
        <v>486</v>
      </c>
      <c r="AK22" s="34">
        <v>0</v>
      </c>
      <c r="AL22" s="49">
        <v>6</v>
      </c>
      <c r="AM22" s="49">
        <v>2807.093875072</v>
      </c>
      <c r="AN22" s="49">
        <v>2806.41388</v>
      </c>
      <c r="AO22" s="50">
        <v>0.018534115317371078</v>
      </c>
      <c r="AP22" s="7"/>
    </row>
    <row r="23" spans="1:42" ht="15.75">
      <c r="A23" s="5" t="s">
        <v>19</v>
      </c>
      <c r="B23" s="56">
        <v>5</v>
      </c>
      <c r="C23" s="57">
        <v>630</v>
      </c>
      <c r="D23" s="57">
        <v>479</v>
      </c>
      <c r="E23" s="42">
        <v>0.010225778701163792</v>
      </c>
      <c r="F23" s="82">
        <v>7</v>
      </c>
      <c r="G23" s="82">
        <v>1295</v>
      </c>
      <c r="H23" s="82">
        <v>1155</v>
      </c>
      <c r="I23" s="50">
        <v>0.00897703404340864</v>
      </c>
      <c r="J23" s="102">
        <v>35</v>
      </c>
      <c r="K23" s="103">
        <v>4604</v>
      </c>
      <c r="L23" s="103">
        <v>3535</v>
      </c>
      <c r="M23" s="104">
        <v>0.008244173657680565</v>
      </c>
      <c r="N23" s="49">
        <v>0</v>
      </c>
      <c r="O23" s="49">
        <v>0</v>
      </c>
      <c r="P23" s="49">
        <v>0</v>
      </c>
      <c r="Q23" s="67">
        <v>0</v>
      </c>
      <c r="R23" s="80">
        <v>0</v>
      </c>
      <c r="S23" s="80">
        <v>0</v>
      </c>
      <c r="T23" s="80">
        <v>0</v>
      </c>
      <c r="U23" s="76">
        <v>0</v>
      </c>
      <c r="V23" s="49">
        <v>0</v>
      </c>
      <c r="W23" s="49">
        <v>0</v>
      </c>
      <c r="X23" s="49">
        <v>0</v>
      </c>
      <c r="Y23" s="50">
        <v>0</v>
      </c>
      <c r="Z23" s="49">
        <v>5</v>
      </c>
      <c r="AA23" s="49">
        <v>187</v>
      </c>
      <c r="AB23" s="49">
        <v>172</v>
      </c>
      <c r="AC23" s="50">
        <v>0.0003797910539912587</v>
      </c>
      <c r="AD23" s="49">
        <v>1</v>
      </c>
      <c r="AE23" s="49">
        <v>51</v>
      </c>
      <c r="AF23" s="49">
        <v>34</v>
      </c>
      <c r="AG23" s="76">
        <v>0</v>
      </c>
      <c r="AH23" s="83">
        <v>6</v>
      </c>
      <c r="AI23" s="83">
        <v>3272</v>
      </c>
      <c r="AJ23" s="83">
        <v>2498</v>
      </c>
      <c r="AK23" s="34">
        <v>0</v>
      </c>
      <c r="AL23" s="49">
        <v>1</v>
      </c>
      <c r="AM23" s="49">
        <v>175.471296</v>
      </c>
      <c r="AN23" s="49">
        <v>122.82991</v>
      </c>
      <c r="AO23" s="50">
        <v>0.0011585666100565081</v>
      </c>
      <c r="AP23" s="7"/>
    </row>
    <row r="24" spans="1:42" ht="15.75">
      <c r="A24" s="5" t="s">
        <v>20</v>
      </c>
      <c r="B24" s="56">
        <v>0</v>
      </c>
      <c r="C24" s="57">
        <v>0</v>
      </c>
      <c r="D24" s="57">
        <v>0</v>
      </c>
      <c r="E24" s="42">
        <v>0</v>
      </c>
      <c r="F24" s="82">
        <v>59</v>
      </c>
      <c r="G24" s="82">
        <v>6251</v>
      </c>
      <c r="H24" s="82">
        <v>5548</v>
      </c>
      <c r="I24" s="50">
        <v>0.043332385950075214</v>
      </c>
      <c r="J24" s="102">
        <v>55</v>
      </c>
      <c r="K24" s="103">
        <v>14879</v>
      </c>
      <c r="L24" s="103">
        <v>12003</v>
      </c>
      <c r="M24" s="104">
        <v>0.026643149403264364</v>
      </c>
      <c r="N24" s="49">
        <v>3</v>
      </c>
      <c r="O24" s="49">
        <v>228</v>
      </c>
      <c r="P24" s="49">
        <v>197</v>
      </c>
      <c r="Q24" s="67">
        <v>0.009696351109977035</v>
      </c>
      <c r="R24" s="80">
        <v>0</v>
      </c>
      <c r="S24" s="80">
        <v>0</v>
      </c>
      <c r="T24" s="80">
        <v>0</v>
      </c>
      <c r="U24" s="76">
        <v>0</v>
      </c>
      <c r="V24" s="49">
        <v>0</v>
      </c>
      <c r="W24" s="49">
        <v>0</v>
      </c>
      <c r="X24" s="49">
        <v>0</v>
      </c>
      <c r="Y24" s="50">
        <v>0</v>
      </c>
      <c r="Z24" s="49">
        <v>9</v>
      </c>
      <c r="AA24" s="49">
        <v>2162</v>
      </c>
      <c r="AB24" s="49">
        <v>1539</v>
      </c>
      <c r="AC24" s="50">
        <v>0.004390953255235836</v>
      </c>
      <c r="AD24" s="49">
        <v>4</v>
      </c>
      <c r="AE24" s="49">
        <v>552</v>
      </c>
      <c r="AF24" s="49">
        <v>424</v>
      </c>
      <c r="AG24" s="76">
        <v>0.0050691032646127</v>
      </c>
      <c r="AH24" s="83">
        <v>0</v>
      </c>
      <c r="AI24" s="83">
        <v>0</v>
      </c>
      <c r="AJ24" s="83">
        <v>0</v>
      </c>
      <c r="AK24" s="34">
        <v>0</v>
      </c>
      <c r="AL24" s="49">
        <v>1</v>
      </c>
      <c r="AM24" s="49">
        <v>81.06999999072</v>
      </c>
      <c r="AN24" s="49">
        <v>40.535</v>
      </c>
      <c r="AO24" s="50">
        <v>0.0005352727038987027</v>
      </c>
      <c r="AP24" s="7"/>
    </row>
    <row r="25" spans="1:42" ht="15.75">
      <c r="A25" s="5" t="s">
        <v>21</v>
      </c>
      <c r="B25" s="56">
        <v>0</v>
      </c>
      <c r="C25" s="57">
        <v>0</v>
      </c>
      <c r="D25" s="57">
        <v>0</v>
      </c>
      <c r="E25" s="42">
        <v>0</v>
      </c>
      <c r="F25" s="82">
        <v>21</v>
      </c>
      <c r="G25" s="82">
        <v>3141</v>
      </c>
      <c r="H25" s="82">
        <v>2556</v>
      </c>
      <c r="I25" s="50">
        <v>0.021773640100653694</v>
      </c>
      <c r="J25" s="102">
        <v>27</v>
      </c>
      <c r="K25" s="103">
        <v>8621</v>
      </c>
      <c r="L25" s="103">
        <v>6606</v>
      </c>
      <c r="M25" s="104">
        <v>0.015437233080552596</v>
      </c>
      <c r="N25" s="49">
        <v>1</v>
      </c>
      <c r="O25" s="49">
        <v>116</v>
      </c>
      <c r="P25" s="49">
        <v>75</v>
      </c>
      <c r="Q25" s="67">
        <v>0.004933231266479544</v>
      </c>
      <c r="R25" s="80">
        <v>0</v>
      </c>
      <c r="S25" s="80">
        <v>0</v>
      </c>
      <c r="T25" s="80">
        <v>0</v>
      </c>
      <c r="U25" s="76">
        <v>0</v>
      </c>
      <c r="V25" s="49">
        <v>2</v>
      </c>
      <c r="W25" s="49">
        <v>371</v>
      </c>
      <c r="X25" s="49">
        <v>266</v>
      </c>
      <c r="Y25" s="50">
        <v>0.0030775101201141416</v>
      </c>
      <c r="Z25" s="49">
        <v>101</v>
      </c>
      <c r="AA25" s="49">
        <v>17201</v>
      </c>
      <c r="AB25" s="49">
        <v>12898</v>
      </c>
      <c r="AC25" s="50">
        <v>0.03493468406258632</v>
      </c>
      <c r="AD25" s="49">
        <v>0</v>
      </c>
      <c r="AE25" s="49">
        <v>0</v>
      </c>
      <c r="AF25" s="49">
        <v>0</v>
      </c>
      <c r="AG25" s="76">
        <v>0</v>
      </c>
      <c r="AH25" s="83">
        <v>1</v>
      </c>
      <c r="AI25" s="83">
        <v>207</v>
      </c>
      <c r="AJ25" s="83">
        <v>175</v>
      </c>
      <c r="AK25" s="34">
        <v>0</v>
      </c>
      <c r="AL25" s="49">
        <v>2</v>
      </c>
      <c r="AM25" s="49">
        <v>330.899191584</v>
      </c>
      <c r="AN25" s="49">
        <v>231.62941</v>
      </c>
      <c r="AO25" s="50">
        <v>0.0021847946838206168</v>
      </c>
      <c r="AP25" s="7"/>
    </row>
    <row r="26" spans="1:42" ht="15.75">
      <c r="A26" s="5" t="s">
        <v>22</v>
      </c>
      <c r="B26" s="56">
        <v>0</v>
      </c>
      <c r="C26" s="57">
        <v>0</v>
      </c>
      <c r="D26" s="57">
        <v>0</v>
      </c>
      <c r="E26" s="42">
        <v>0</v>
      </c>
      <c r="F26" s="82">
        <v>13</v>
      </c>
      <c r="G26" s="82">
        <v>4285</v>
      </c>
      <c r="H26" s="82">
        <v>3487</v>
      </c>
      <c r="I26" s="50">
        <v>0.029703931178383023</v>
      </c>
      <c r="J26" s="102">
        <v>14</v>
      </c>
      <c r="K26" s="103">
        <v>7744</v>
      </c>
      <c r="L26" s="103">
        <v>6093</v>
      </c>
      <c r="M26" s="104">
        <v>0.013866829019348022</v>
      </c>
      <c r="N26" s="49">
        <v>1</v>
      </c>
      <c r="O26" s="49">
        <v>28</v>
      </c>
      <c r="P26" s="49">
        <v>17</v>
      </c>
      <c r="Q26" s="67">
        <v>0.0011907799608743728</v>
      </c>
      <c r="R26" s="80">
        <v>0</v>
      </c>
      <c r="S26" s="80">
        <v>0</v>
      </c>
      <c r="T26" s="80">
        <v>0</v>
      </c>
      <c r="U26" s="76">
        <v>0</v>
      </c>
      <c r="V26" s="49">
        <v>0</v>
      </c>
      <c r="W26" s="49">
        <v>0</v>
      </c>
      <c r="X26" s="49">
        <v>0</v>
      </c>
      <c r="Y26" s="50">
        <v>0</v>
      </c>
      <c r="Z26" s="49">
        <v>7</v>
      </c>
      <c r="AA26" s="49">
        <v>4565</v>
      </c>
      <c r="AB26" s="49">
        <v>4000</v>
      </c>
      <c r="AC26" s="50">
        <v>0.009271369847433668</v>
      </c>
      <c r="AD26" s="49">
        <v>10</v>
      </c>
      <c r="AE26" s="49">
        <v>1542</v>
      </c>
      <c r="AF26" s="49">
        <v>932</v>
      </c>
      <c r="AG26" s="76">
        <v>0.014160429771798521</v>
      </c>
      <c r="AH26" s="83">
        <v>0</v>
      </c>
      <c r="AI26" s="83">
        <v>0</v>
      </c>
      <c r="AJ26" s="83">
        <v>0</v>
      </c>
      <c r="AK26" s="34">
        <v>0</v>
      </c>
      <c r="AL26" s="49">
        <v>10</v>
      </c>
      <c r="AM26" s="49">
        <v>145.09007696</v>
      </c>
      <c r="AN26" s="49">
        <v>81.41135</v>
      </c>
      <c r="AO26" s="50">
        <v>0.0009579716024687312</v>
      </c>
      <c r="AP26" s="7"/>
    </row>
    <row r="27" spans="1:42" ht="15.75">
      <c r="A27" s="5" t="s">
        <v>23</v>
      </c>
      <c r="B27" s="56">
        <v>2</v>
      </c>
      <c r="C27" s="57">
        <v>563</v>
      </c>
      <c r="D27" s="57">
        <v>325</v>
      </c>
      <c r="E27" s="42">
        <v>0.009138275251992404</v>
      </c>
      <c r="F27" s="82">
        <v>52</v>
      </c>
      <c r="G27" s="82">
        <v>8310</v>
      </c>
      <c r="H27" s="82">
        <v>6546</v>
      </c>
      <c r="I27" s="50">
        <v>0.05760552347546393</v>
      </c>
      <c r="J27" s="102">
        <v>55</v>
      </c>
      <c r="K27" s="103">
        <v>6459</v>
      </c>
      <c r="L27" s="103">
        <v>5086</v>
      </c>
      <c r="M27" s="104">
        <v>0.011565837892041436</v>
      </c>
      <c r="N27" s="49">
        <v>7</v>
      </c>
      <c r="O27" s="49">
        <v>1414</v>
      </c>
      <c r="P27" s="49">
        <v>1038</v>
      </c>
      <c r="Q27" s="67">
        <v>0.06013438802415582</v>
      </c>
      <c r="R27" s="53">
        <v>33</v>
      </c>
      <c r="S27" s="53">
        <v>12485</v>
      </c>
      <c r="T27" s="53">
        <v>9682</v>
      </c>
      <c r="U27" s="76">
        <v>0.022730872657955443</v>
      </c>
      <c r="V27" s="49">
        <v>1</v>
      </c>
      <c r="W27" s="49">
        <v>203</v>
      </c>
      <c r="X27" s="49">
        <v>132</v>
      </c>
      <c r="Y27" s="50">
        <v>0.0016839206317605681</v>
      </c>
      <c r="Z27" s="49">
        <v>40</v>
      </c>
      <c r="AA27" s="49">
        <v>7727</v>
      </c>
      <c r="AB27" s="49">
        <v>6282</v>
      </c>
      <c r="AC27" s="50">
        <v>0.015693291305831317</v>
      </c>
      <c r="AD27" s="49">
        <v>38</v>
      </c>
      <c r="AE27" s="49">
        <v>6750</v>
      </c>
      <c r="AF27" s="49">
        <v>5507</v>
      </c>
      <c r="AG27" s="76">
        <v>0.06198631709444878</v>
      </c>
      <c r="AH27" s="83">
        <v>0</v>
      </c>
      <c r="AI27" s="83">
        <v>0</v>
      </c>
      <c r="AJ27" s="83">
        <v>0</v>
      </c>
      <c r="AK27" s="34">
        <v>0</v>
      </c>
      <c r="AL27" s="49">
        <v>8</v>
      </c>
      <c r="AM27" s="49">
        <v>111.244984608</v>
      </c>
      <c r="AN27" s="49">
        <v>79.72</v>
      </c>
      <c r="AO27" s="50">
        <v>0.0007345060282855549</v>
      </c>
      <c r="AP27" s="7"/>
    </row>
    <row r="28" spans="1:42" ht="15.75">
      <c r="A28" s="5" t="s">
        <v>24</v>
      </c>
      <c r="B28" s="56">
        <v>1</v>
      </c>
      <c r="C28" s="57">
        <v>2965</v>
      </c>
      <c r="D28" s="57">
        <v>2372</v>
      </c>
      <c r="E28" s="42">
        <v>0.04812608547452483</v>
      </c>
      <c r="F28" s="82">
        <v>4</v>
      </c>
      <c r="G28" s="82">
        <v>958</v>
      </c>
      <c r="H28" s="82">
        <v>760</v>
      </c>
      <c r="I28" s="76">
        <v>0.0066409255703362745</v>
      </c>
      <c r="J28" s="102">
        <v>1</v>
      </c>
      <c r="K28" s="103">
        <v>1150</v>
      </c>
      <c r="L28" s="103">
        <v>805</v>
      </c>
      <c r="M28" s="104">
        <v>0.0020592527598463617</v>
      </c>
      <c r="N28" s="49">
        <v>0</v>
      </c>
      <c r="O28" s="49">
        <v>0</v>
      </c>
      <c r="P28" s="49">
        <v>0</v>
      </c>
      <c r="Q28" s="67">
        <v>0</v>
      </c>
      <c r="R28" s="53">
        <v>9</v>
      </c>
      <c r="S28" s="53">
        <v>782</v>
      </c>
      <c r="T28" s="53">
        <v>630</v>
      </c>
      <c r="U28" s="76">
        <v>0.0014237518957566004</v>
      </c>
      <c r="V28" s="49">
        <v>0</v>
      </c>
      <c r="W28" s="49">
        <v>0</v>
      </c>
      <c r="X28" s="49">
        <v>0</v>
      </c>
      <c r="Y28" s="50">
        <v>0</v>
      </c>
      <c r="Z28" s="49">
        <v>11</v>
      </c>
      <c r="AA28" s="49">
        <v>1293</v>
      </c>
      <c r="AB28" s="49">
        <v>1023</v>
      </c>
      <c r="AC28" s="50">
        <v>0.002626041886688222</v>
      </c>
      <c r="AD28" s="49">
        <v>9</v>
      </c>
      <c r="AE28" s="49">
        <v>684</v>
      </c>
      <c r="AF28" s="49">
        <v>597</v>
      </c>
      <c r="AG28" s="76">
        <v>0.006281280132237476</v>
      </c>
      <c r="AH28" s="83">
        <v>0</v>
      </c>
      <c r="AI28" s="83">
        <v>0</v>
      </c>
      <c r="AJ28" s="83">
        <v>0</v>
      </c>
      <c r="AK28" s="34">
        <v>0</v>
      </c>
      <c r="AL28" s="49">
        <v>0</v>
      </c>
      <c r="AM28" s="49">
        <v>0</v>
      </c>
      <c r="AN28" s="49">
        <v>0</v>
      </c>
      <c r="AO28" s="50">
        <v>0</v>
      </c>
      <c r="AP28" s="7"/>
    </row>
    <row r="29" spans="1:42" ht="15.75">
      <c r="A29" s="5" t="s">
        <v>25</v>
      </c>
      <c r="B29" s="56">
        <v>26</v>
      </c>
      <c r="C29" s="57">
        <v>4119</v>
      </c>
      <c r="D29" s="57">
        <v>3171</v>
      </c>
      <c r="E29" s="42">
        <v>0.06685711503189469</v>
      </c>
      <c r="F29" s="82">
        <v>57</v>
      </c>
      <c r="G29" s="82">
        <v>1654</v>
      </c>
      <c r="H29" s="82">
        <v>1291</v>
      </c>
      <c r="I29" s="50">
        <v>0.011465648114129643</v>
      </c>
      <c r="J29" s="102">
        <v>759</v>
      </c>
      <c r="K29" s="103">
        <v>1864</v>
      </c>
      <c r="L29" s="103">
        <v>1793</v>
      </c>
      <c r="M29" s="104">
        <v>0.0033377801255248855</v>
      </c>
      <c r="N29" s="49">
        <v>2</v>
      </c>
      <c r="O29" s="49">
        <v>202</v>
      </c>
      <c r="P29" s="49">
        <v>165</v>
      </c>
      <c r="Q29" s="67">
        <v>0.008590626860593689</v>
      </c>
      <c r="R29" s="53">
        <v>63</v>
      </c>
      <c r="S29" s="53">
        <v>14691</v>
      </c>
      <c r="T29" s="53">
        <v>11143</v>
      </c>
      <c r="U29" s="76">
        <v>0.026747236701483653</v>
      </c>
      <c r="V29" s="49">
        <v>29</v>
      </c>
      <c r="W29" s="49">
        <v>2825</v>
      </c>
      <c r="X29" s="49">
        <v>1953</v>
      </c>
      <c r="Y29" s="50">
        <v>0.023433870860707414</v>
      </c>
      <c r="Z29" s="49">
        <v>70</v>
      </c>
      <c r="AA29" s="49">
        <v>25477</v>
      </c>
      <c r="AB29" s="49">
        <v>17920</v>
      </c>
      <c r="AC29" s="50">
        <v>0.05174297691195347</v>
      </c>
      <c r="AD29" s="49">
        <v>444</v>
      </c>
      <c r="AE29" s="49">
        <v>1070</v>
      </c>
      <c r="AF29" s="49">
        <v>993</v>
      </c>
      <c r="AG29" s="76">
        <v>0.00982597915423114</v>
      </c>
      <c r="AH29" s="83">
        <v>0</v>
      </c>
      <c r="AI29" s="83">
        <v>0</v>
      </c>
      <c r="AJ29" s="83">
        <v>0</v>
      </c>
      <c r="AK29" s="34">
        <v>0</v>
      </c>
      <c r="AL29" s="49">
        <v>0</v>
      </c>
      <c r="AM29" s="49">
        <v>0</v>
      </c>
      <c r="AN29" s="49">
        <v>0</v>
      </c>
      <c r="AO29" s="50">
        <v>0</v>
      </c>
      <c r="AP29" s="7"/>
    </row>
    <row r="30" spans="1:51" s="27" customFormat="1" ht="15.75">
      <c r="A30" s="3" t="s">
        <v>26</v>
      </c>
      <c r="B30" s="56">
        <v>0</v>
      </c>
      <c r="C30" s="57">
        <v>0</v>
      </c>
      <c r="D30" s="57">
        <v>0</v>
      </c>
      <c r="E30" s="95">
        <v>0</v>
      </c>
      <c r="F30" s="82">
        <v>3</v>
      </c>
      <c r="G30" s="53">
        <v>360</v>
      </c>
      <c r="H30" s="53">
        <v>217</v>
      </c>
      <c r="I30" s="53">
        <v>0.0024955461433413977</v>
      </c>
      <c r="J30" s="102">
        <v>2773</v>
      </c>
      <c r="K30" s="103">
        <v>6082</v>
      </c>
      <c r="L30" s="103">
        <v>4909</v>
      </c>
      <c r="M30" s="99">
        <v>0.010890761117726584</v>
      </c>
      <c r="N30" s="49">
        <v>0</v>
      </c>
      <c r="O30" s="49">
        <v>0</v>
      </c>
      <c r="P30" s="49">
        <v>0</v>
      </c>
      <c r="Q30" s="69">
        <v>0</v>
      </c>
      <c r="R30" s="53">
        <v>11</v>
      </c>
      <c r="S30" s="53">
        <v>2081</v>
      </c>
      <c r="T30" s="53">
        <v>1620</v>
      </c>
      <c r="U30" s="67">
        <v>0.0037887822187589325</v>
      </c>
      <c r="V30" s="49">
        <v>3</v>
      </c>
      <c r="W30" s="49">
        <v>107</v>
      </c>
      <c r="X30" s="49">
        <v>78</v>
      </c>
      <c r="Y30" s="50">
        <v>0.0008875837812728117</v>
      </c>
      <c r="Z30" s="49">
        <v>10</v>
      </c>
      <c r="AA30" s="49">
        <v>1111</v>
      </c>
      <c r="AB30" s="49">
        <v>848</v>
      </c>
      <c r="AC30" s="69">
        <v>0.002256405673712772</v>
      </c>
      <c r="AD30" s="49">
        <v>277</v>
      </c>
      <c r="AE30" s="49">
        <v>2923</v>
      </c>
      <c r="AF30" s="49">
        <v>1579</v>
      </c>
      <c r="AG30" s="67">
        <v>0.02684237109141834</v>
      </c>
      <c r="AH30" s="83">
        <v>2</v>
      </c>
      <c r="AI30" s="83">
        <v>608</v>
      </c>
      <c r="AJ30" s="83">
        <v>483</v>
      </c>
      <c r="AK30" s="34">
        <v>0</v>
      </c>
      <c r="AL30" s="49">
        <v>2281</v>
      </c>
      <c r="AM30" s="49">
        <v>3637.751425663999</v>
      </c>
      <c r="AN30" s="49">
        <v>3250.7537699999993</v>
      </c>
      <c r="AO30" s="50">
        <v>0.024018614061297915</v>
      </c>
      <c r="AP30" s="7"/>
      <c r="AQ30" s="22"/>
      <c r="AR30" s="22"/>
      <c r="AS30" s="22"/>
      <c r="AT30" s="22"/>
      <c r="AU30" s="22"/>
      <c r="AV30" s="22"/>
      <c r="AW30" s="22"/>
      <c r="AX30" s="22"/>
      <c r="AY30" s="22"/>
    </row>
    <row r="31" spans="1:42" ht="15.75">
      <c r="A31" s="5" t="s">
        <v>27</v>
      </c>
      <c r="B31" s="57">
        <v>88</v>
      </c>
      <c r="C31" s="57">
        <v>14854</v>
      </c>
      <c r="D31" s="56">
        <v>12411</v>
      </c>
      <c r="E31" s="95"/>
      <c r="F31" s="82">
        <v>362</v>
      </c>
      <c r="G31" s="82">
        <v>47177</v>
      </c>
      <c r="H31" s="82">
        <v>37464</v>
      </c>
      <c r="I31" s="69">
        <v>0.32703439001226975</v>
      </c>
      <c r="J31" s="102">
        <v>1659</v>
      </c>
      <c r="K31" s="103">
        <v>331971</v>
      </c>
      <c r="L31" s="103">
        <v>281034</v>
      </c>
      <c r="M31" s="99">
        <v>0.5944453895121362</v>
      </c>
      <c r="N31" s="83">
        <v>82</v>
      </c>
      <c r="O31" s="49">
        <v>9725</v>
      </c>
      <c r="P31" s="49">
        <v>6606</v>
      </c>
      <c r="Q31" s="67">
        <v>0.41358339712511694</v>
      </c>
      <c r="R31" s="53">
        <v>285</v>
      </c>
      <c r="S31" s="53">
        <v>298808</v>
      </c>
      <c r="T31" s="53">
        <v>253198</v>
      </c>
      <c r="U31" s="67">
        <v>0.5440261591652663</v>
      </c>
      <c r="V31" s="49">
        <v>114</v>
      </c>
      <c r="W31" s="49">
        <v>13173</v>
      </c>
      <c r="X31" s="49">
        <v>10033</v>
      </c>
      <c r="Y31" s="50">
        <v>0.10927234720286681</v>
      </c>
      <c r="Z31" s="49">
        <v>1157</v>
      </c>
      <c r="AA31" s="49">
        <v>226692</v>
      </c>
      <c r="AB31" s="49">
        <v>182473</v>
      </c>
      <c r="AC31" s="69">
        <v>0.4604042439111573</v>
      </c>
      <c r="AD31" s="53">
        <v>219</v>
      </c>
      <c r="AE31" s="53">
        <v>29031</v>
      </c>
      <c r="AF31" s="53">
        <v>23281</v>
      </c>
      <c r="AG31" s="67">
        <v>0.2665962624546582</v>
      </c>
      <c r="AH31" s="83">
        <v>85</v>
      </c>
      <c r="AI31" s="83">
        <v>18982</v>
      </c>
      <c r="AJ31" s="83">
        <v>15414</v>
      </c>
      <c r="AK31" s="34">
        <v>0</v>
      </c>
      <c r="AL31" s="49">
        <v>139</v>
      </c>
      <c r="AM31" s="49">
        <v>7516.676968384</v>
      </c>
      <c r="AN31" s="49">
        <v>6113.82845</v>
      </c>
      <c r="AO31" s="50">
        <v>0.049629604115709505</v>
      </c>
      <c r="AP31" s="7"/>
    </row>
    <row r="32" spans="1:42" ht="15.75">
      <c r="A32" s="5" t="s">
        <v>28</v>
      </c>
      <c r="B32" s="56">
        <v>8</v>
      </c>
      <c r="C32" s="57">
        <v>1630</v>
      </c>
      <c r="D32" s="57">
        <v>1373</v>
      </c>
      <c r="E32" s="42">
        <v>0.02645717346491584</v>
      </c>
      <c r="F32" s="82">
        <v>180</v>
      </c>
      <c r="G32" s="82">
        <v>32809</v>
      </c>
      <c r="H32" s="82">
        <v>25660</v>
      </c>
      <c r="I32" s="50">
        <v>0.22743437060246643</v>
      </c>
      <c r="J32" s="102">
        <v>749</v>
      </c>
      <c r="K32" s="103">
        <v>193107</v>
      </c>
      <c r="L32" s="103">
        <v>161615</v>
      </c>
      <c r="M32" s="104">
        <v>0.3457879327788273</v>
      </c>
      <c r="N32" s="49">
        <v>43</v>
      </c>
      <c r="O32" s="49">
        <v>5865</v>
      </c>
      <c r="P32" s="49">
        <v>4031</v>
      </c>
      <c r="Q32" s="76">
        <v>0.17142978651016416</v>
      </c>
      <c r="R32" s="53">
        <v>128</v>
      </c>
      <c r="S32" s="53">
        <v>187809</v>
      </c>
      <c r="T32" s="53">
        <v>158828</v>
      </c>
      <c r="U32" s="76">
        <v>0.341935319424746</v>
      </c>
      <c r="V32" s="49">
        <v>60</v>
      </c>
      <c r="W32" s="49">
        <v>8645</v>
      </c>
      <c r="X32" s="49">
        <v>6737</v>
      </c>
      <c r="Y32" s="50">
        <v>0.07171179242152764</v>
      </c>
      <c r="Z32" s="49">
        <v>0</v>
      </c>
      <c r="AA32" s="49">
        <v>0</v>
      </c>
      <c r="AB32" s="49">
        <v>0</v>
      </c>
      <c r="AC32" s="50">
        <v>0</v>
      </c>
      <c r="AD32" s="49">
        <v>82</v>
      </c>
      <c r="AE32" s="49">
        <v>16752</v>
      </c>
      <c r="AF32" s="49">
        <v>13677</v>
      </c>
      <c r="AG32" s="76">
        <v>0.15383626429128977</v>
      </c>
      <c r="AH32" s="83">
        <v>0</v>
      </c>
      <c r="AI32" s="83">
        <v>0</v>
      </c>
      <c r="AJ32" s="83">
        <v>0</v>
      </c>
      <c r="AK32" s="34">
        <v>0</v>
      </c>
      <c r="AL32" s="49">
        <v>15</v>
      </c>
      <c r="AM32" s="49">
        <v>1453.52573392</v>
      </c>
      <c r="AN32" s="49">
        <v>1157.37976</v>
      </c>
      <c r="AO32" s="50">
        <v>0.009597047611579687</v>
      </c>
      <c r="AP32" s="7"/>
    </row>
    <row r="33" spans="1:42" ht="15.75">
      <c r="A33" s="6" t="s">
        <v>29</v>
      </c>
      <c r="B33" s="56">
        <v>1</v>
      </c>
      <c r="C33" s="57">
        <v>69</v>
      </c>
      <c r="D33" s="57">
        <v>59</v>
      </c>
      <c r="E33" s="58">
        <v>0.0011199662386988914</v>
      </c>
      <c r="F33" s="82">
        <v>20</v>
      </c>
      <c r="G33" s="82">
        <v>1770</v>
      </c>
      <c r="H33" s="82">
        <v>1484</v>
      </c>
      <c r="I33" s="50">
        <v>0.012269768538095206</v>
      </c>
      <c r="J33" s="105">
        <v>0</v>
      </c>
      <c r="K33" s="106">
        <v>0</v>
      </c>
      <c r="L33" s="107">
        <v>0</v>
      </c>
      <c r="M33" s="108">
        <v>0</v>
      </c>
      <c r="N33" s="49">
        <v>2</v>
      </c>
      <c r="O33" s="49">
        <v>501</v>
      </c>
      <c r="P33" s="49">
        <v>321</v>
      </c>
      <c r="Q33" s="76">
        <v>0.013651441694309773</v>
      </c>
      <c r="R33" s="53">
        <v>21</v>
      </c>
      <c r="S33" s="53">
        <v>9781</v>
      </c>
      <c r="T33" s="53">
        <v>8775</v>
      </c>
      <c r="U33" s="76">
        <v>0.01780782262454643</v>
      </c>
      <c r="V33" s="49">
        <v>0</v>
      </c>
      <c r="W33" s="49">
        <v>0</v>
      </c>
      <c r="X33" s="49">
        <v>0</v>
      </c>
      <c r="Y33" s="50">
        <v>0</v>
      </c>
      <c r="Z33" s="49">
        <v>0</v>
      </c>
      <c r="AA33" s="49">
        <v>0</v>
      </c>
      <c r="AB33" s="49">
        <v>0</v>
      </c>
      <c r="AC33" s="50">
        <v>0</v>
      </c>
      <c r="AD33" s="49">
        <v>19</v>
      </c>
      <c r="AE33" s="49">
        <v>3787</v>
      </c>
      <c r="AF33" s="49">
        <v>2799</v>
      </c>
      <c r="AG33" s="76">
        <v>0.034776619679507785</v>
      </c>
      <c r="AH33" s="117">
        <v>56</v>
      </c>
      <c r="AI33" s="117">
        <v>14628</v>
      </c>
      <c r="AJ33" s="117">
        <v>11898</v>
      </c>
      <c r="AK33" s="34">
        <v>0</v>
      </c>
      <c r="AL33" s="49">
        <v>21</v>
      </c>
      <c r="AM33" s="49">
        <v>4016.671865024</v>
      </c>
      <c r="AN33" s="49">
        <v>3340.49625</v>
      </c>
      <c r="AO33" s="50">
        <v>0.026520473789457894</v>
      </c>
      <c r="AP33" s="16"/>
    </row>
    <row r="34" spans="1:42" ht="15.75">
      <c r="A34" s="5" t="s">
        <v>30</v>
      </c>
      <c r="B34" s="56">
        <v>6</v>
      </c>
      <c r="C34" s="57">
        <v>866</v>
      </c>
      <c r="D34" s="57">
        <v>750</v>
      </c>
      <c r="E34" s="42">
        <v>0.014056387865409274</v>
      </c>
      <c r="F34" s="82">
        <v>92</v>
      </c>
      <c r="G34" s="82">
        <v>7417</v>
      </c>
      <c r="H34" s="82">
        <v>6073</v>
      </c>
      <c r="I34" s="50">
        <v>0.051415182625453186</v>
      </c>
      <c r="J34" s="102">
        <v>903</v>
      </c>
      <c r="K34" s="103">
        <v>137652</v>
      </c>
      <c r="L34" s="103">
        <v>118687</v>
      </c>
      <c r="M34" s="104">
        <v>0.24648718338988818</v>
      </c>
      <c r="N34" s="49">
        <v>32</v>
      </c>
      <c r="O34" s="49">
        <v>2848</v>
      </c>
      <c r="P34" s="49">
        <v>1864</v>
      </c>
      <c r="Q34" s="76">
        <v>0.07927192310963681</v>
      </c>
      <c r="R34" s="53">
        <v>107</v>
      </c>
      <c r="S34" s="53">
        <v>93181</v>
      </c>
      <c r="T34" s="53">
        <v>79738</v>
      </c>
      <c r="U34" s="76">
        <v>0.1696504161106084</v>
      </c>
      <c r="V34" s="49">
        <v>37</v>
      </c>
      <c r="W34" s="49">
        <v>2445</v>
      </c>
      <c r="X34" s="49">
        <v>1845</v>
      </c>
      <c r="Y34" s="50">
        <v>0.020281704160860045</v>
      </c>
      <c r="Z34" s="49">
        <v>455</v>
      </c>
      <c r="AA34" s="49">
        <v>68430</v>
      </c>
      <c r="AB34" s="49">
        <v>54368</v>
      </c>
      <c r="AC34" s="50">
        <v>0.13897915414236275</v>
      </c>
      <c r="AD34" s="49">
        <v>22</v>
      </c>
      <c r="AE34" s="49">
        <v>6200</v>
      </c>
      <c r="AF34" s="49">
        <v>4719</v>
      </c>
      <c r="AG34" s="76">
        <v>0.056935580146012216</v>
      </c>
      <c r="AH34" s="83">
        <v>28</v>
      </c>
      <c r="AI34" s="83">
        <v>4292</v>
      </c>
      <c r="AJ34" s="83">
        <v>3486</v>
      </c>
      <c r="AK34" s="34">
        <v>0</v>
      </c>
      <c r="AL34" s="49">
        <v>98</v>
      </c>
      <c r="AM34" s="49">
        <v>1854.7743889600001</v>
      </c>
      <c r="AN34" s="49">
        <v>1478.3244599999998</v>
      </c>
      <c r="AO34" s="50">
        <v>0.012246331595094724</v>
      </c>
      <c r="AP34" s="7"/>
    </row>
    <row r="35" spans="1:42" ht="15.75">
      <c r="A35" s="5" t="s">
        <v>31</v>
      </c>
      <c r="B35" s="56">
        <v>56</v>
      </c>
      <c r="C35" s="57">
        <v>1507</v>
      </c>
      <c r="D35" s="57">
        <v>1186</v>
      </c>
      <c r="E35" s="42">
        <v>0.02446071190897434</v>
      </c>
      <c r="F35" s="82">
        <v>61</v>
      </c>
      <c r="G35" s="82">
        <v>2873</v>
      </c>
      <c r="H35" s="82">
        <v>2298</v>
      </c>
      <c r="I35" s="50">
        <v>0.01991584463838843</v>
      </c>
      <c r="J35" s="109">
        <v>2</v>
      </c>
      <c r="K35" s="110">
        <v>501</v>
      </c>
      <c r="L35" s="110">
        <v>289</v>
      </c>
      <c r="M35" s="104">
        <v>0.000897117941463502</v>
      </c>
      <c r="N35" s="49">
        <v>4</v>
      </c>
      <c r="O35" s="49">
        <v>396</v>
      </c>
      <c r="P35" s="49">
        <v>321</v>
      </c>
      <c r="Q35" s="76">
        <v>0.013651441694309773</v>
      </c>
      <c r="R35" s="80">
        <v>0</v>
      </c>
      <c r="S35" s="80">
        <v>0</v>
      </c>
      <c r="T35" s="80">
        <v>0</v>
      </c>
      <c r="U35" s="76">
        <v>0</v>
      </c>
      <c r="V35" s="49">
        <v>0</v>
      </c>
      <c r="W35" s="49">
        <v>0</v>
      </c>
      <c r="X35" s="49">
        <v>0</v>
      </c>
      <c r="Y35" s="50">
        <v>0</v>
      </c>
      <c r="Z35" s="49">
        <v>0</v>
      </c>
      <c r="AA35" s="49">
        <v>0</v>
      </c>
      <c r="AB35" s="49">
        <v>0</v>
      </c>
      <c r="AC35" s="50" t="s">
        <v>88</v>
      </c>
      <c r="AD35" s="49">
        <v>17</v>
      </c>
      <c r="AE35" s="49">
        <v>1565</v>
      </c>
      <c r="AF35" s="49">
        <v>1552</v>
      </c>
      <c r="AG35" s="76">
        <v>0.014371642407824051</v>
      </c>
      <c r="AH35" s="83">
        <v>1</v>
      </c>
      <c r="AI35" s="83">
        <v>62</v>
      </c>
      <c r="AJ35" s="83">
        <v>30</v>
      </c>
      <c r="AK35" s="34">
        <v>0</v>
      </c>
      <c r="AL35" s="49">
        <v>5</v>
      </c>
      <c r="AM35" s="49">
        <v>191.70498048</v>
      </c>
      <c r="AN35" s="49">
        <v>137.62798</v>
      </c>
      <c r="AO35" s="50">
        <v>0.0012657511195772022</v>
      </c>
      <c r="AP35" s="7"/>
    </row>
    <row r="36" spans="1:42" ht="15.75">
      <c r="A36" s="5" t="s">
        <v>32</v>
      </c>
      <c r="B36" s="56">
        <v>17</v>
      </c>
      <c r="C36" s="57">
        <v>10782</v>
      </c>
      <c r="D36" s="57">
        <v>9043</v>
      </c>
      <c r="E36" s="42">
        <v>0.1750068983427746</v>
      </c>
      <c r="F36" s="82">
        <v>1</v>
      </c>
      <c r="G36" s="82">
        <v>244</v>
      </c>
      <c r="H36" s="82">
        <v>201</v>
      </c>
      <c r="I36" s="50">
        <v>0.0016914257193758361</v>
      </c>
      <c r="J36" s="109">
        <v>3</v>
      </c>
      <c r="K36" s="110">
        <v>626</v>
      </c>
      <c r="L36" s="110">
        <v>380</v>
      </c>
      <c r="M36" s="104">
        <v>0.0011209497631859326</v>
      </c>
      <c r="N36" s="49">
        <v>0</v>
      </c>
      <c r="O36" s="49">
        <v>0</v>
      </c>
      <c r="P36" s="49">
        <v>0</v>
      </c>
      <c r="Q36" s="76">
        <v>0</v>
      </c>
      <c r="R36" s="53">
        <v>5</v>
      </c>
      <c r="S36" s="53">
        <v>1031</v>
      </c>
      <c r="T36" s="53">
        <v>794</v>
      </c>
      <c r="U36" s="76">
        <v>0.0018770948906970011</v>
      </c>
      <c r="V36" s="49">
        <v>0</v>
      </c>
      <c r="W36" s="49">
        <v>0</v>
      </c>
      <c r="X36" s="49">
        <v>0</v>
      </c>
      <c r="Y36" s="50">
        <v>0</v>
      </c>
      <c r="Z36" s="49">
        <v>24</v>
      </c>
      <c r="AA36" s="49">
        <v>5573</v>
      </c>
      <c r="AB36" s="49">
        <v>4032</v>
      </c>
      <c r="AC36" s="50">
        <v>0.011318585796220774</v>
      </c>
      <c r="AD36" s="49">
        <v>2</v>
      </c>
      <c r="AE36" s="49">
        <v>559</v>
      </c>
      <c r="AF36" s="49">
        <v>398</v>
      </c>
      <c r="AG36" s="50">
        <v>0.005133385371229165</v>
      </c>
      <c r="AH36" s="83">
        <v>0</v>
      </c>
      <c r="AI36" s="83">
        <v>0</v>
      </c>
      <c r="AJ36" s="83">
        <v>0</v>
      </c>
      <c r="AK36" s="34">
        <v>0</v>
      </c>
      <c r="AL36" s="49">
        <v>0</v>
      </c>
      <c r="AM36" s="49">
        <v>0</v>
      </c>
      <c r="AN36" s="49">
        <v>0</v>
      </c>
      <c r="AO36" s="50">
        <v>0</v>
      </c>
      <c r="AP36" s="7"/>
    </row>
    <row r="37" spans="1:42" ht="15.75">
      <c r="A37" s="5" t="s">
        <v>33</v>
      </c>
      <c r="B37" s="56">
        <v>0</v>
      </c>
      <c r="C37" s="57">
        <v>0</v>
      </c>
      <c r="D37" s="57">
        <v>0</v>
      </c>
      <c r="E37" s="42">
        <v>0</v>
      </c>
      <c r="F37" s="82">
        <v>0</v>
      </c>
      <c r="G37" s="82">
        <v>0</v>
      </c>
      <c r="H37" s="82">
        <v>0</v>
      </c>
      <c r="I37" s="50">
        <v>0</v>
      </c>
      <c r="J37" s="109">
        <v>0</v>
      </c>
      <c r="K37" s="110">
        <v>0</v>
      </c>
      <c r="L37" s="110">
        <v>0</v>
      </c>
      <c r="M37" s="104">
        <v>0</v>
      </c>
      <c r="N37" s="49">
        <v>0</v>
      </c>
      <c r="O37" s="49">
        <v>0</v>
      </c>
      <c r="P37" s="49">
        <v>0</v>
      </c>
      <c r="Q37" s="76">
        <v>0</v>
      </c>
      <c r="R37" s="80">
        <v>0</v>
      </c>
      <c r="S37" s="80">
        <v>0</v>
      </c>
      <c r="T37" s="80">
        <v>0</v>
      </c>
      <c r="U37" s="76">
        <v>0</v>
      </c>
      <c r="V37" s="49">
        <v>11</v>
      </c>
      <c r="W37" s="49">
        <v>1787</v>
      </c>
      <c r="X37" s="49">
        <v>1253</v>
      </c>
      <c r="Y37" s="50">
        <v>0.014823478664808548</v>
      </c>
      <c r="Z37" s="49">
        <v>0</v>
      </c>
      <c r="AA37" s="49">
        <v>0</v>
      </c>
      <c r="AB37" s="49">
        <v>0</v>
      </c>
      <c r="AC37" s="50">
        <v>0</v>
      </c>
      <c r="AD37" s="49">
        <v>0</v>
      </c>
      <c r="AE37" s="49">
        <v>0</v>
      </c>
      <c r="AF37" s="49">
        <v>0</v>
      </c>
      <c r="AG37" s="50">
        <v>0</v>
      </c>
      <c r="AH37" s="83">
        <v>0</v>
      </c>
      <c r="AI37" s="83">
        <v>0</v>
      </c>
      <c r="AJ37" s="83">
        <v>0</v>
      </c>
      <c r="AK37" s="34">
        <v>0</v>
      </c>
      <c r="AL37" s="49">
        <v>0</v>
      </c>
      <c r="AM37" s="49">
        <v>0</v>
      </c>
      <c r="AN37" s="49">
        <v>0</v>
      </c>
      <c r="AO37" s="50">
        <v>0</v>
      </c>
      <c r="AP37" s="7"/>
    </row>
    <row r="38" spans="1:42" ht="15.75">
      <c r="A38" s="5" t="s">
        <v>34</v>
      </c>
      <c r="B38" s="56">
        <v>0</v>
      </c>
      <c r="C38" s="57">
        <v>0</v>
      </c>
      <c r="D38" s="57">
        <v>0</v>
      </c>
      <c r="E38" s="42">
        <v>0</v>
      </c>
      <c r="F38" s="82">
        <v>8</v>
      </c>
      <c r="G38" s="82">
        <v>2064</v>
      </c>
      <c r="H38" s="82">
        <v>1748</v>
      </c>
      <c r="I38" s="50">
        <v>0.01430779788849068</v>
      </c>
      <c r="J38" s="102">
        <v>2</v>
      </c>
      <c r="K38" s="103">
        <v>85</v>
      </c>
      <c r="L38" s="103">
        <v>63</v>
      </c>
      <c r="M38" s="104">
        <v>0.00015220563877125284</v>
      </c>
      <c r="N38" s="49">
        <v>1</v>
      </c>
      <c r="O38" s="49">
        <v>115</v>
      </c>
      <c r="P38" s="49">
        <v>69</v>
      </c>
      <c r="Q38" s="76">
        <v>0.0029344220464404187</v>
      </c>
      <c r="R38" s="53">
        <v>24</v>
      </c>
      <c r="S38" s="53">
        <v>7006</v>
      </c>
      <c r="T38" s="53">
        <v>5063</v>
      </c>
      <c r="U38" s="76">
        <v>0.012755506114668467</v>
      </c>
      <c r="V38" s="49">
        <v>6</v>
      </c>
      <c r="W38" s="49">
        <v>295</v>
      </c>
      <c r="X38" s="49">
        <v>199</v>
      </c>
      <c r="Y38" s="50">
        <v>0.002447076780144668</v>
      </c>
      <c r="Z38" s="49">
        <v>678</v>
      </c>
      <c r="AA38" s="49">
        <v>152689</v>
      </c>
      <c r="AB38" s="49">
        <v>124073</v>
      </c>
      <c r="AC38" s="50">
        <v>0.31010650397257383</v>
      </c>
      <c r="AD38" s="49">
        <v>77</v>
      </c>
      <c r="AE38" s="49">
        <v>168</v>
      </c>
      <c r="AF38" s="49">
        <v>136</v>
      </c>
      <c r="AG38" s="76">
        <v>0.0015427705587951696</v>
      </c>
      <c r="AH38" s="83">
        <v>0</v>
      </c>
      <c r="AI38" s="83">
        <v>0</v>
      </c>
      <c r="AJ38" s="83">
        <v>0</v>
      </c>
      <c r="AK38" s="34">
        <v>0</v>
      </c>
      <c r="AL38" s="49">
        <v>0</v>
      </c>
      <c r="AM38" s="49">
        <v>0</v>
      </c>
      <c r="AN38" s="49">
        <v>0</v>
      </c>
      <c r="AO38" s="50">
        <v>0</v>
      </c>
      <c r="AP38" s="7"/>
    </row>
    <row r="39" spans="1:42" ht="15.75">
      <c r="A39" s="30" t="s">
        <v>35</v>
      </c>
      <c r="B39" s="56">
        <v>419</v>
      </c>
      <c r="C39" s="56">
        <v>32205</v>
      </c>
      <c r="D39" s="56">
        <v>25291</v>
      </c>
      <c r="E39" s="42"/>
      <c r="F39" s="80">
        <v>921</v>
      </c>
      <c r="G39" s="53">
        <v>57452</v>
      </c>
      <c r="H39" s="53">
        <v>45147</v>
      </c>
      <c r="I39" s="69">
        <v>0.3982614361868055</v>
      </c>
      <c r="J39" s="103">
        <v>1873</v>
      </c>
      <c r="K39" s="103">
        <v>143762</v>
      </c>
      <c r="L39" s="103">
        <v>105246</v>
      </c>
      <c r="M39" s="104">
        <v>0.2574280828356806</v>
      </c>
      <c r="N39" s="49">
        <v>157</v>
      </c>
      <c r="O39" s="49">
        <v>11463</v>
      </c>
      <c r="P39" s="49">
        <v>7955</v>
      </c>
      <c r="Q39" s="67">
        <v>0.4874968104108191</v>
      </c>
      <c r="R39" s="53">
        <v>2127</v>
      </c>
      <c r="S39" s="53">
        <v>190685</v>
      </c>
      <c r="T39" s="53">
        <v>160288</v>
      </c>
      <c r="U39" s="67">
        <v>0.3471715220490375</v>
      </c>
      <c r="V39" s="49">
        <v>179</v>
      </c>
      <c r="W39" s="49">
        <v>11783</v>
      </c>
      <c r="X39" s="49">
        <v>8181</v>
      </c>
      <c r="Y39" s="50">
        <v>0.09774205322184618</v>
      </c>
      <c r="Z39" s="49">
        <v>3022</v>
      </c>
      <c r="AA39" s="49">
        <v>190707</v>
      </c>
      <c r="AB39" s="82">
        <v>160219</v>
      </c>
      <c r="AC39" s="50">
        <v>0.38731985312037953</v>
      </c>
      <c r="AD39" s="53">
        <v>308</v>
      </c>
      <c r="AE39" s="53">
        <v>27396</v>
      </c>
      <c r="AF39" s="53">
        <v>18471</v>
      </c>
      <c r="AG39" s="67">
        <v>0.25158179898066946</v>
      </c>
      <c r="AH39" s="83">
        <v>32</v>
      </c>
      <c r="AI39" s="83">
        <v>2198</v>
      </c>
      <c r="AJ39" s="83">
        <v>1687</v>
      </c>
      <c r="AK39" s="34"/>
      <c r="AL39" s="49">
        <v>217</v>
      </c>
      <c r="AM39" s="49">
        <v>4947.42907287168</v>
      </c>
      <c r="AN39" s="49">
        <v>3455.67935</v>
      </c>
      <c r="AO39" s="50">
        <v>0.03266589043402264</v>
      </c>
      <c r="AP39" s="31"/>
    </row>
    <row r="40" spans="1:42" ht="15.75">
      <c r="A40" s="5" t="s">
        <v>59</v>
      </c>
      <c r="B40" s="56">
        <v>251</v>
      </c>
      <c r="C40" s="56">
        <v>24156</v>
      </c>
      <c r="D40" s="56">
        <v>18843</v>
      </c>
      <c r="E40" s="95">
        <v>0.3920855719131945</v>
      </c>
      <c r="F40" s="84">
        <v>381</v>
      </c>
      <c r="G40" s="82">
        <v>30519</v>
      </c>
      <c r="H40" s="82">
        <v>24003</v>
      </c>
      <c r="I40" s="69">
        <v>0.21155992430176698</v>
      </c>
      <c r="J40" s="102">
        <v>1489</v>
      </c>
      <c r="K40" s="103">
        <v>124618</v>
      </c>
      <c r="L40" s="102">
        <v>90354</v>
      </c>
      <c r="M40" s="99">
        <v>0.2231477916752469</v>
      </c>
      <c r="N40" s="49">
        <v>49</v>
      </c>
      <c r="O40" s="49">
        <v>5380</v>
      </c>
      <c r="P40" s="49">
        <v>3570</v>
      </c>
      <c r="Q40" s="67">
        <v>0.2287998639108616</v>
      </c>
      <c r="R40" s="53">
        <v>1282</v>
      </c>
      <c r="S40" s="53">
        <v>134364</v>
      </c>
      <c r="T40" s="53">
        <v>115841</v>
      </c>
      <c r="U40" s="67">
        <v>0.24463043442639368</v>
      </c>
      <c r="V40" s="49">
        <v>47</v>
      </c>
      <c r="W40" s="49">
        <v>4698</v>
      </c>
      <c r="X40" s="49">
        <v>3485</v>
      </c>
      <c r="Y40" s="50"/>
      <c r="Z40" s="49">
        <v>1646</v>
      </c>
      <c r="AA40" s="49">
        <v>123235</v>
      </c>
      <c r="AB40" s="49">
        <v>106592</v>
      </c>
      <c r="AC40" s="50">
        <v>0.2502863665166458</v>
      </c>
      <c r="AD40" s="53">
        <v>184</v>
      </c>
      <c r="AE40" s="53">
        <v>20411</v>
      </c>
      <c r="AF40" s="53">
        <v>13345</v>
      </c>
      <c r="AG40" s="67">
        <v>0.18743743973552504</v>
      </c>
      <c r="AH40" s="83">
        <v>12</v>
      </c>
      <c r="AI40" s="83">
        <v>1131</v>
      </c>
      <c r="AJ40" s="83">
        <v>908</v>
      </c>
      <c r="AK40" s="34"/>
      <c r="AL40" s="49">
        <v>21</v>
      </c>
      <c r="AM40" s="49">
        <v>2980.8189690560002</v>
      </c>
      <c r="AN40" s="49">
        <v>2069.73763</v>
      </c>
      <c r="AO40" s="50">
        <v>0.019681152455677683</v>
      </c>
      <c r="AP40" s="7"/>
    </row>
    <row r="41" spans="1:42" ht="15.75">
      <c r="A41" s="5" t="s">
        <v>60</v>
      </c>
      <c r="B41" s="56">
        <v>49</v>
      </c>
      <c r="C41" s="57">
        <v>4278</v>
      </c>
      <c r="D41" s="57">
        <v>3020</v>
      </c>
      <c r="E41" s="95"/>
      <c r="F41" s="85">
        <v>135</v>
      </c>
      <c r="G41" s="85">
        <v>10781</v>
      </c>
      <c r="H41" s="85">
        <v>7544</v>
      </c>
      <c r="I41" s="69">
        <v>0.07473467492045446</v>
      </c>
      <c r="J41" s="102">
        <v>1489</v>
      </c>
      <c r="K41" s="103">
        <v>124618</v>
      </c>
      <c r="L41" s="102">
        <v>90354</v>
      </c>
      <c r="M41" s="99">
        <v>0.2231477916752469</v>
      </c>
      <c r="N41" s="73">
        <v>12</v>
      </c>
      <c r="O41" s="49">
        <v>1409</v>
      </c>
      <c r="P41" s="49">
        <v>853</v>
      </c>
      <c r="Q41" s="50">
        <v>0.05992174874542826</v>
      </c>
      <c r="R41" s="53">
        <v>287</v>
      </c>
      <c r="S41" s="53">
        <v>23457</v>
      </c>
      <c r="T41" s="53">
        <v>15528</v>
      </c>
      <c r="U41" s="67">
        <v>0.04270709490890355</v>
      </c>
      <c r="V41" s="73">
        <v>17</v>
      </c>
      <c r="W41" s="49">
        <v>1176</v>
      </c>
      <c r="X41" s="49">
        <v>812</v>
      </c>
      <c r="Y41" s="50">
        <v>0.009755126418475014</v>
      </c>
      <c r="Z41" s="49">
        <v>195</v>
      </c>
      <c r="AA41" s="49">
        <v>16340</v>
      </c>
      <c r="AB41" s="49">
        <v>11261</v>
      </c>
      <c r="AC41" s="50">
        <v>0.033186020439663996</v>
      </c>
      <c r="AD41" s="73">
        <v>17</v>
      </c>
      <c r="AE41" s="49">
        <v>1469</v>
      </c>
      <c r="AF41" s="49">
        <v>1036</v>
      </c>
      <c r="AG41" s="50">
        <v>0.013490059231369669</v>
      </c>
      <c r="AH41" s="114">
        <v>12</v>
      </c>
      <c r="AI41" s="83">
        <v>1131</v>
      </c>
      <c r="AJ41" s="83">
        <v>908</v>
      </c>
      <c r="AK41" s="34">
        <v>0.03968281814673169</v>
      </c>
      <c r="AL41" s="73">
        <v>9</v>
      </c>
      <c r="AM41" s="49">
        <v>1088.318192448</v>
      </c>
      <c r="AN41" s="49">
        <v>758.6311900000001</v>
      </c>
      <c r="AO41" s="50">
        <v>0.007185728649814644</v>
      </c>
      <c r="AP41" s="7"/>
    </row>
    <row r="42" spans="1:42" ht="15.75">
      <c r="A42" s="5" t="s">
        <v>61</v>
      </c>
      <c r="B42" s="56">
        <v>202</v>
      </c>
      <c r="C42" s="57">
        <v>19878</v>
      </c>
      <c r="D42" s="57">
        <v>15823</v>
      </c>
      <c r="E42" s="95"/>
      <c r="F42" s="85">
        <v>246</v>
      </c>
      <c r="G42" s="85">
        <v>19738</v>
      </c>
      <c r="H42" s="85">
        <v>16459</v>
      </c>
      <c r="I42" s="69">
        <v>0.13682524938131252</v>
      </c>
      <c r="J42" s="102">
        <v>0</v>
      </c>
      <c r="K42" s="103">
        <v>0</v>
      </c>
      <c r="L42" s="103">
        <v>0</v>
      </c>
      <c r="M42" s="99">
        <v>0</v>
      </c>
      <c r="N42" s="49">
        <v>37</v>
      </c>
      <c r="O42" s="49">
        <v>3971</v>
      </c>
      <c r="P42" s="49">
        <v>2717</v>
      </c>
      <c r="Q42" s="50">
        <v>0.16887811516543336</v>
      </c>
      <c r="R42" s="53">
        <v>995</v>
      </c>
      <c r="S42" s="53">
        <v>110907</v>
      </c>
      <c r="T42" s="53">
        <v>100313</v>
      </c>
      <c r="U42" s="67">
        <v>0.2019233395174901</v>
      </c>
      <c r="V42" s="49">
        <v>30</v>
      </c>
      <c r="W42" s="49">
        <v>3522</v>
      </c>
      <c r="X42" s="49">
        <v>2673</v>
      </c>
      <c r="Y42" s="50">
        <v>0.02921560820226956</v>
      </c>
      <c r="Z42" s="49">
        <v>1451</v>
      </c>
      <c r="AA42" s="49">
        <v>106895</v>
      </c>
      <c r="AB42" s="49">
        <v>95331</v>
      </c>
      <c r="AC42" s="50">
        <v>0.2171003460769818</v>
      </c>
      <c r="AD42" s="49">
        <v>167</v>
      </c>
      <c r="AE42" s="49">
        <v>18942</v>
      </c>
      <c r="AF42" s="49">
        <v>12309</v>
      </c>
      <c r="AG42" s="50">
        <v>0.17394738050415537</v>
      </c>
      <c r="AH42" s="83">
        <v>0</v>
      </c>
      <c r="AI42" s="83">
        <v>0</v>
      </c>
      <c r="AJ42" s="83">
        <v>0</v>
      </c>
      <c r="AK42" s="34">
        <v>0</v>
      </c>
      <c r="AL42" s="49">
        <v>12</v>
      </c>
      <c r="AM42" s="49">
        <v>1892.500776608</v>
      </c>
      <c r="AN42" s="49">
        <v>1311.10644</v>
      </c>
      <c r="AO42" s="50">
        <v>0.012495423805863036</v>
      </c>
      <c r="AP42" s="7"/>
    </row>
    <row r="43" spans="1:42" ht="15.75">
      <c r="A43" s="5" t="s">
        <v>62</v>
      </c>
      <c r="B43" s="56">
        <v>116</v>
      </c>
      <c r="C43" s="56">
        <v>5074</v>
      </c>
      <c r="D43" s="57">
        <v>4027</v>
      </c>
      <c r="E43" s="95">
        <v>0.0823580970312779</v>
      </c>
      <c r="F43" s="82">
        <v>506</v>
      </c>
      <c r="G43" s="82">
        <v>24023</v>
      </c>
      <c r="H43" s="82">
        <v>18772</v>
      </c>
      <c r="I43" s="69">
        <v>0.16652918055969554</v>
      </c>
      <c r="J43" s="102">
        <v>384</v>
      </c>
      <c r="K43" s="102">
        <v>19144</v>
      </c>
      <c r="L43" s="102">
        <v>14892</v>
      </c>
      <c r="M43" s="99">
        <v>0.0342802911604337</v>
      </c>
      <c r="N43" s="49">
        <v>108</v>
      </c>
      <c r="O43" s="49">
        <v>6083</v>
      </c>
      <c r="P43" s="49">
        <v>4385</v>
      </c>
      <c r="Q43" s="87">
        <v>0.25869694649995745</v>
      </c>
      <c r="R43" s="53">
        <v>584</v>
      </c>
      <c r="S43" s="53">
        <v>33705</v>
      </c>
      <c r="T43" s="53">
        <v>25420</v>
      </c>
      <c r="U43" s="67">
        <v>0.061365163230788</v>
      </c>
      <c r="V43" s="49">
        <v>122</v>
      </c>
      <c r="W43" s="49">
        <v>6406</v>
      </c>
      <c r="X43" s="49">
        <v>4195</v>
      </c>
      <c r="Y43" s="50"/>
      <c r="Z43" s="49">
        <v>1073</v>
      </c>
      <c r="AA43" s="49">
        <v>48859</v>
      </c>
      <c r="AB43" s="49">
        <v>37987</v>
      </c>
      <c r="AC43" s="50">
        <v>0.09923107543828294</v>
      </c>
      <c r="AD43" s="53">
        <v>124</v>
      </c>
      <c r="AE43" s="53">
        <v>6985</v>
      </c>
      <c r="AF43" s="53">
        <v>5126</v>
      </c>
      <c r="AG43" s="67">
        <v>0.0641443592451444</v>
      </c>
      <c r="AH43" s="83">
        <v>10</v>
      </c>
      <c r="AI43" s="83">
        <v>1067</v>
      </c>
      <c r="AJ43" s="83">
        <v>779</v>
      </c>
      <c r="AK43" s="34"/>
      <c r="AL43" s="49">
        <v>37</v>
      </c>
      <c r="AM43" s="49">
        <v>1612.52831541568</v>
      </c>
      <c r="AN43" s="49">
        <v>1071.9647</v>
      </c>
      <c r="AO43" s="50">
        <v>0.010646877903103173</v>
      </c>
      <c r="AP43" s="7"/>
    </row>
    <row r="44" spans="1:42" ht="15.75">
      <c r="A44" s="5" t="s">
        <v>63</v>
      </c>
      <c r="B44" s="56">
        <v>33</v>
      </c>
      <c r="C44" s="57">
        <v>1687</v>
      </c>
      <c r="D44" s="57">
        <v>1312</v>
      </c>
      <c r="E44" s="95"/>
      <c r="F44" s="85">
        <v>179</v>
      </c>
      <c r="G44" s="85">
        <v>7694</v>
      </c>
      <c r="H44" s="85">
        <v>5684</v>
      </c>
      <c r="I44" s="69">
        <v>0.05333536674130198</v>
      </c>
      <c r="J44" s="102">
        <v>384</v>
      </c>
      <c r="K44" s="102">
        <v>19144</v>
      </c>
      <c r="L44" s="102">
        <v>14892</v>
      </c>
      <c r="M44" s="99">
        <v>0.0342802911604337</v>
      </c>
      <c r="N44" s="49">
        <v>25</v>
      </c>
      <c r="O44" s="49">
        <v>1203</v>
      </c>
      <c r="P44" s="49">
        <v>845</v>
      </c>
      <c r="Q44" s="50">
        <v>0.051161010461852514</v>
      </c>
      <c r="R44" s="53">
        <v>216</v>
      </c>
      <c r="S44" s="53">
        <v>10284</v>
      </c>
      <c r="T44" s="53">
        <v>7313</v>
      </c>
      <c r="U44" s="67">
        <v>0.018723611887418</v>
      </c>
      <c r="V44" s="49">
        <v>75</v>
      </c>
      <c r="W44" s="49">
        <v>3202</v>
      </c>
      <c r="X44" s="49">
        <v>2164</v>
      </c>
      <c r="Y44" s="50">
        <v>0.026561152033977038</v>
      </c>
      <c r="Z44" s="49">
        <v>375</v>
      </c>
      <c r="AA44" s="49">
        <v>15798</v>
      </c>
      <c r="AB44" s="49">
        <v>11325</v>
      </c>
      <c r="AC44" s="50">
        <v>0.032085235673550296</v>
      </c>
      <c r="AD44" s="49">
        <v>35</v>
      </c>
      <c r="AE44" s="49">
        <v>1854</v>
      </c>
      <c r="AF44" s="49">
        <v>1386</v>
      </c>
      <c r="AG44" s="50">
        <v>0.017025575095275264</v>
      </c>
      <c r="AH44" s="83">
        <v>10</v>
      </c>
      <c r="AI44" s="83">
        <v>1067</v>
      </c>
      <c r="AJ44" s="83">
        <v>779</v>
      </c>
      <c r="AK44" s="34">
        <v>0.037437282902354305</v>
      </c>
      <c r="AL44" s="49">
        <v>14</v>
      </c>
      <c r="AM44" s="49">
        <v>613.9623251840001</v>
      </c>
      <c r="AN44" s="49">
        <v>389.05962999999997</v>
      </c>
      <c r="AO44" s="50">
        <v>0.004053747057244271</v>
      </c>
      <c r="AP44" s="7"/>
    </row>
    <row r="45" spans="1:42" ht="15.75">
      <c r="A45" s="5" t="s">
        <v>64</v>
      </c>
      <c r="B45" s="56">
        <v>83</v>
      </c>
      <c r="C45" s="57">
        <v>3387</v>
      </c>
      <c r="D45" s="57">
        <v>2715</v>
      </c>
      <c r="E45" s="95"/>
      <c r="F45" s="85">
        <v>327</v>
      </c>
      <c r="G45" s="85">
        <v>16329</v>
      </c>
      <c r="H45" s="85">
        <v>13088</v>
      </c>
      <c r="I45" s="69">
        <v>0.11319381381839357</v>
      </c>
      <c r="J45" s="56">
        <v>0</v>
      </c>
      <c r="K45" s="103">
        <v>0</v>
      </c>
      <c r="L45" s="103">
        <v>0</v>
      </c>
      <c r="M45" s="99">
        <v>0</v>
      </c>
      <c r="N45" s="49">
        <v>83</v>
      </c>
      <c r="O45" s="49">
        <v>4880</v>
      </c>
      <c r="P45" s="49">
        <v>3540</v>
      </c>
      <c r="Q45" s="50">
        <v>0.20753593603810497</v>
      </c>
      <c r="R45" s="53">
        <v>368</v>
      </c>
      <c r="S45" s="53">
        <v>23421</v>
      </c>
      <c r="T45" s="53">
        <v>18107</v>
      </c>
      <c r="U45" s="67">
        <v>0.04264155134336999</v>
      </c>
      <c r="V45" s="49">
        <v>47</v>
      </c>
      <c r="W45" s="49">
        <v>3204</v>
      </c>
      <c r="X45" s="49">
        <v>2031</v>
      </c>
      <c r="Y45" s="50">
        <v>0.026577742385028868</v>
      </c>
      <c r="Z45" s="49">
        <v>698</v>
      </c>
      <c r="AA45" s="49">
        <v>33061</v>
      </c>
      <c r="AB45" s="49">
        <v>26662</v>
      </c>
      <c r="AC45" s="69">
        <v>0.06714583976473264</v>
      </c>
      <c r="AD45" s="49">
        <v>89</v>
      </c>
      <c r="AE45" s="49">
        <v>5131</v>
      </c>
      <c r="AF45" s="49">
        <v>3740</v>
      </c>
      <c r="AG45" s="50">
        <v>0.04711878414986914</v>
      </c>
      <c r="AH45" s="83">
        <v>0</v>
      </c>
      <c r="AI45" s="83">
        <v>0</v>
      </c>
      <c r="AJ45" s="83">
        <v>0</v>
      </c>
      <c r="AK45" s="34">
        <v>0</v>
      </c>
      <c r="AL45" s="49">
        <v>23</v>
      </c>
      <c r="AM45" s="49">
        <v>998.56599023168</v>
      </c>
      <c r="AN45" s="49">
        <v>682.90507</v>
      </c>
      <c r="AO45" s="50">
        <v>0.006593130845858901</v>
      </c>
      <c r="AP45" s="7"/>
    </row>
    <row r="46" spans="1:42" ht="15.75">
      <c r="A46" s="5" t="s">
        <v>65</v>
      </c>
      <c r="B46" s="56">
        <v>52</v>
      </c>
      <c r="C46" s="57">
        <v>2975</v>
      </c>
      <c r="D46" s="57">
        <v>2421</v>
      </c>
      <c r="E46" s="95">
        <v>0.04828839942216235</v>
      </c>
      <c r="F46" s="85">
        <v>34</v>
      </c>
      <c r="G46" s="85">
        <v>2910</v>
      </c>
      <c r="H46" s="85">
        <v>2372</v>
      </c>
      <c r="I46" s="69">
        <v>0.020172331325342963</v>
      </c>
      <c r="J46" s="102">
        <v>0</v>
      </c>
      <c r="K46" s="103">
        <v>0</v>
      </c>
      <c r="L46" s="103">
        <v>0</v>
      </c>
      <c r="M46" s="99">
        <v>0</v>
      </c>
      <c r="N46" s="54">
        <v>0</v>
      </c>
      <c r="O46" s="54">
        <v>0</v>
      </c>
      <c r="P46" s="54">
        <v>0</v>
      </c>
      <c r="Q46" s="50">
        <v>0</v>
      </c>
      <c r="R46" s="53">
        <v>261</v>
      </c>
      <c r="S46" s="53">
        <v>22616</v>
      </c>
      <c r="T46" s="53">
        <v>19027</v>
      </c>
      <c r="U46" s="67">
        <v>0.04117592439185585</v>
      </c>
      <c r="V46" s="54">
        <v>10</v>
      </c>
      <c r="W46" s="54">
        <v>679</v>
      </c>
      <c r="X46" s="49">
        <v>500</v>
      </c>
      <c r="Y46" s="50">
        <v>0.005632424182095693</v>
      </c>
      <c r="Z46" s="49">
        <v>303</v>
      </c>
      <c r="AA46" s="49">
        <v>18613</v>
      </c>
      <c r="AB46" s="49">
        <v>15640</v>
      </c>
      <c r="AC46" s="69">
        <v>0.03780241116545079</v>
      </c>
      <c r="AD46" s="54">
        <v>0</v>
      </c>
      <c r="AE46" s="54">
        <v>0</v>
      </c>
      <c r="AF46" s="54">
        <v>0</v>
      </c>
      <c r="AG46" s="50">
        <v>0</v>
      </c>
      <c r="AH46" s="83">
        <v>10</v>
      </c>
      <c r="AI46" s="83">
        <v>845</v>
      </c>
      <c r="AJ46" s="83">
        <v>641</v>
      </c>
      <c r="AK46" s="34">
        <v>0</v>
      </c>
      <c r="AL46" s="54">
        <v>159</v>
      </c>
      <c r="AM46" s="54">
        <v>354.0817884</v>
      </c>
      <c r="AN46" s="54">
        <v>313.97702</v>
      </c>
      <c r="AO46" s="50">
        <v>0.0023378600752417865</v>
      </c>
      <c r="AP46" s="7"/>
    </row>
    <row r="47" spans="1:42" ht="15.75">
      <c r="A47" s="5" t="s">
        <v>36</v>
      </c>
      <c r="B47" s="56">
        <v>1</v>
      </c>
      <c r="C47" s="57">
        <v>90</v>
      </c>
      <c r="D47" s="56">
        <v>63</v>
      </c>
      <c r="E47" s="95">
        <v>0.0014608255287376845</v>
      </c>
      <c r="F47" s="80">
        <v>1</v>
      </c>
      <c r="G47" s="53">
        <v>309</v>
      </c>
      <c r="H47" s="53">
        <v>309</v>
      </c>
      <c r="I47" s="80">
        <v>0.002142010439701366</v>
      </c>
      <c r="J47" s="102">
        <v>0</v>
      </c>
      <c r="K47" s="103">
        <v>0</v>
      </c>
      <c r="L47" s="103">
        <v>0</v>
      </c>
      <c r="M47" s="99">
        <v>0</v>
      </c>
      <c r="N47" s="49">
        <v>0</v>
      </c>
      <c r="O47" s="49">
        <v>0</v>
      </c>
      <c r="P47" s="49">
        <v>0</v>
      </c>
      <c r="Q47" s="69">
        <v>0</v>
      </c>
      <c r="R47" s="53">
        <v>0</v>
      </c>
      <c r="S47" s="53">
        <v>0</v>
      </c>
      <c r="T47" s="53">
        <v>0</v>
      </c>
      <c r="U47" s="67">
        <v>0</v>
      </c>
      <c r="V47" s="49">
        <v>0</v>
      </c>
      <c r="W47" s="49">
        <v>0</v>
      </c>
      <c r="X47" s="49">
        <v>0</v>
      </c>
      <c r="Y47" s="50">
        <v>0</v>
      </c>
      <c r="Z47" s="49">
        <v>0</v>
      </c>
      <c r="AA47" s="49">
        <v>0</v>
      </c>
      <c r="AB47" s="49">
        <v>0</v>
      </c>
      <c r="AC47" s="69">
        <v>0</v>
      </c>
      <c r="AD47" s="49">
        <v>0</v>
      </c>
      <c r="AE47" s="49">
        <v>0</v>
      </c>
      <c r="AF47" s="49">
        <v>0</v>
      </c>
      <c r="AG47" s="50">
        <v>0</v>
      </c>
      <c r="AH47" s="83"/>
      <c r="AI47" s="83">
        <v>0</v>
      </c>
      <c r="AJ47" s="83">
        <v>0</v>
      </c>
      <c r="AK47" s="34">
        <v>0</v>
      </c>
      <c r="AL47" s="49">
        <v>0</v>
      </c>
      <c r="AM47" s="49">
        <v>0</v>
      </c>
      <c r="AN47" s="49">
        <v>0</v>
      </c>
      <c r="AO47" s="50">
        <v>0</v>
      </c>
      <c r="AP47" s="7"/>
    </row>
    <row r="48" spans="1:42" ht="15.75">
      <c r="A48" s="5" t="s">
        <v>37</v>
      </c>
      <c r="B48" s="56">
        <v>0</v>
      </c>
      <c r="C48" s="57">
        <v>0</v>
      </c>
      <c r="D48" s="57">
        <v>0</v>
      </c>
      <c r="E48" s="42">
        <v>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53">
        <v>0</v>
      </c>
      <c r="M48" s="50">
        <v>0</v>
      </c>
      <c r="N48" s="49">
        <v>0</v>
      </c>
      <c r="O48" s="49">
        <v>0</v>
      </c>
      <c r="P48" s="49">
        <v>0</v>
      </c>
      <c r="Q48" s="69">
        <v>0</v>
      </c>
      <c r="R48" s="53">
        <v>0</v>
      </c>
      <c r="S48" s="53">
        <v>0</v>
      </c>
      <c r="T48" s="53">
        <v>0</v>
      </c>
      <c r="U48" s="69">
        <v>0</v>
      </c>
      <c r="V48" s="49">
        <v>0</v>
      </c>
      <c r="W48" s="49">
        <v>0</v>
      </c>
      <c r="X48" s="49">
        <v>0</v>
      </c>
      <c r="Y48" s="50">
        <v>0</v>
      </c>
      <c r="Z48" s="49">
        <v>0</v>
      </c>
      <c r="AA48" s="49">
        <v>0</v>
      </c>
      <c r="AB48" s="49">
        <v>0</v>
      </c>
      <c r="AC48" s="50">
        <v>0</v>
      </c>
      <c r="AD48" s="49">
        <v>0</v>
      </c>
      <c r="AE48" s="49">
        <v>0</v>
      </c>
      <c r="AF48" s="49">
        <v>0</v>
      </c>
      <c r="AG48" s="50">
        <v>0</v>
      </c>
      <c r="AH48" s="83">
        <v>0</v>
      </c>
      <c r="AI48" s="83">
        <v>0</v>
      </c>
      <c r="AJ48" s="83">
        <v>0</v>
      </c>
      <c r="AK48" s="34">
        <v>0</v>
      </c>
      <c r="AL48" s="49">
        <v>0</v>
      </c>
      <c r="AM48" s="49">
        <v>0</v>
      </c>
      <c r="AN48" s="49">
        <v>0</v>
      </c>
      <c r="AO48" s="50">
        <v>0</v>
      </c>
      <c r="AP48" s="7"/>
    </row>
    <row r="49" spans="1:42" ht="15.75">
      <c r="A49" s="5" t="s">
        <v>38</v>
      </c>
      <c r="B49" s="56">
        <v>0</v>
      </c>
      <c r="C49" s="57">
        <v>0</v>
      </c>
      <c r="D49" s="57">
        <v>0</v>
      </c>
      <c r="E49" s="42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53">
        <v>0</v>
      </c>
      <c r="M49" s="50">
        <v>0</v>
      </c>
      <c r="N49" s="49">
        <v>0</v>
      </c>
      <c r="O49" s="49">
        <v>0</v>
      </c>
      <c r="P49" s="49">
        <v>0</v>
      </c>
      <c r="Q49" s="69">
        <v>0</v>
      </c>
      <c r="R49" s="53">
        <v>0</v>
      </c>
      <c r="S49" s="53">
        <v>0</v>
      </c>
      <c r="T49" s="53">
        <v>0</v>
      </c>
      <c r="U49" s="50">
        <v>0</v>
      </c>
      <c r="V49" s="49">
        <v>0</v>
      </c>
      <c r="W49" s="49">
        <v>0</v>
      </c>
      <c r="X49" s="49">
        <v>0</v>
      </c>
      <c r="Y49" s="50">
        <v>0</v>
      </c>
      <c r="Z49" s="49">
        <v>0</v>
      </c>
      <c r="AA49" s="49">
        <v>0</v>
      </c>
      <c r="AB49" s="49">
        <v>0</v>
      </c>
      <c r="AC49" s="50">
        <v>0</v>
      </c>
      <c r="AD49" s="49">
        <v>0</v>
      </c>
      <c r="AE49" s="49">
        <v>0</v>
      </c>
      <c r="AF49" s="49">
        <v>0</v>
      </c>
      <c r="AG49" s="50">
        <v>0</v>
      </c>
      <c r="AH49" s="83">
        <v>0</v>
      </c>
      <c r="AI49" s="83">
        <v>0</v>
      </c>
      <c r="AJ49" s="83">
        <v>0</v>
      </c>
      <c r="AK49" s="34">
        <v>0</v>
      </c>
      <c r="AL49" s="49">
        <v>0</v>
      </c>
      <c r="AM49" s="49">
        <v>0</v>
      </c>
      <c r="AN49" s="49">
        <v>0</v>
      </c>
      <c r="AO49" s="50">
        <v>0</v>
      </c>
      <c r="AP49" s="7"/>
    </row>
    <row r="50" spans="1:42" ht="15.75">
      <c r="A50" s="5" t="s">
        <v>39</v>
      </c>
      <c r="B50" s="56">
        <v>1</v>
      </c>
      <c r="C50" s="57">
        <v>90</v>
      </c>
      <c r="D50" s="57">
        <v>63</v>
      </c>
      <c r="E50" s="42"/>
      <c r="F50" s="88">
        <v>1</v>
      </c>
      <c r="G50" s="88">
        <v>309</v>
      </c>
      <c r="H50" s="88">
        <v>309</v>
      </c>
      <c r="I50" s="88">
        <v>0.002142010439701366</v>
      </c>
      <c r="J50" s="88">
        <v>0</v>
      </c>
      <c r="K50" s="88">
        <v>0</v>
      </c>
      <c r="L50" s="53">
        <v>0</v>
      </c>
      <c r="M50" s="50">
        <v>0</v>
      </c>
      <c r="N50" s="49">
        <v>0</v>
      </c>
      <c r="O50" s="49">
        <v>0</v>
      </c>
      <c r="P50" s="49">
        <v>0</v>
      </c>
      <c r="Q50" s="69">
        <v>0</v>
      </c>
      <c r="R50" s="53">
        <v>0</v>
      </c>
      <c r="S50" s="53">
        <v>0</v>
      </c>
      <c r="T50" s="53">
        <v>0</v>
      </c>
      <c r="U50" s="50">
        <v>0</v>
      </c>
      <c r="V50" s="49">
        <v>0</v>
      </c>
      <c r="W50" s="49">
        <v>0</v>
      </c>
      <c r="X50" s="49">
        <v>0</v>
      </c>
      <c r="Y50" s="50">
        <v>0</v>
      </c>
      <c r="Z50" s="49">
        <v>0</v>
      </c>
      <c r="AA50" s="49">
        <v>0</v>
      </c>
      <c r="AB50" s="49">
        <v>0</v>
      </c>
      <c r="AC50" s="50">
        <v>0</v>
      </c>
      <c r="AD50" s="49">
        <v>0</v>
      </c>
      <c r="AE50" s="49">
        <v>0</v>
      </c>
      <c r="AF50" s="49">
        <v>0</v>
      </c>
      <c r="AG50" s="50">
        <v>0</v>
      </c>
      <c r="AH50" s="83">
        <v>0</v>
      </c>
      <c r="AI50" s="83">
        <v>0</v>
      </c>
      <c r="AJ50" s="83">
        <v>0</v>
      </c>
      <c r="AK50" s="34">
        <v>0</v>
      </c>
      <c r="AL50" s="49">
        <v>0</v>
      </c>
      <c r="AM50" s="49">
        <v>0</v>
      </c>
      <c r="AN50" s="49">
        <v>0</v>
      </c>
      <c r="AO50" s="50">
        <v>0</v>
      </c>
      <c r="AP50" s="7"/>
    </row>
    <row r="51" spans="1:64" ht="15.75">
      <c r="A51" s="5" t="s">
        <v>40</v>
      </c>
      <c r="B51" s="56">
        <v>0</v>
      </c>
      <c r="C51" s="57">
        <v>0</v>
      </c>
      <c r="D51" s="57">
        <v>0</v>
      </c>
      <c r="E51" s="95">
        <v>0</v>
      </c>
      <c r="F51" s="80">
        <v>0</v>
      </c>
      <c r="G51" s="53">
        <v>0</v>
      </c>
      <c r="H51" s="53">
        <v>0</v>
      </c>
      <c r="I51" s="80">
        <v>0</v>
      </c>
      <c r="J51" s="102">
        <v>35</v>
      </c>
      <c r="K51" s="103">
        <v>3789</v>
      </c>
      <c r="L51" s="103">
        <v>2819</v>
      </c>
      <c r="M51" s="99">
        <v>0.006784790180050317</v>
      </c>
      <c r="N51" s="49">
        <v>0</v>
      </c>
      <c r="O51" s="49">
        <v>0</v>
      </c>
      <c r="P51" s="49">
        <v>0</v>
      </c>
      <c r="Q51" s="69">
        <v>0</v>
      </c>
      <c r="R51" s="53">
        <v>1</v>
      </c>
      <c r="S51" s="53">
        <v>82</v>
      </c>
      <c r="T51" s="53">
        <v>66</v>
      </c>
      <c r="U51" s="69">
        <v>0.00014929367704864606</v>
      </c>
      <c r="V51" s="49">
        <v>58223</v>
      </c>
      <c r="W51" s="49">
        <v>91689</v>
      </c>
      <c r="X51" s="49">
        <v>83083</v>
      </c>
      <c r="Y51" s="50">
        <v>0.7605763487955405</v>
      </c>
      <c r="Z51" s="49">
        <v>7</v>
      </c>
      <c r="AA51" s="49">
        <v>584</v>
      </c>
      <c r="AB51" s="49">
        <v>425</v>
      </c>
      <c r="AC51" s="69">
        <v>0.0011860854306464978</v>
      </c>
      <c r="AD51" s="49">
        <v>5909</v>
      </c>
      <c r="AE51" s="49">
        <v>19509</v>
      </c>
      <c r="AF51" s="49">
        <v>18535</v>
      </c>
      <c r="AG51" s="50">
        <v>0.17915423114008908</v>
      </c>
      <c r="AH51" s="83">
        <v>2</v>
      </c>
      <c r="AI51" s="83">
        <v>1707</v>
      </c>
      <c r="AJ51" s="83">
        <v>1387</v>
      </c>
      <c r="AK51" s="34">
        <v>0.0599</v>
      </c>
      <c r="AL51" s="49">
        <v>102678</v>
      </c>
      <c r="AM51" s="49">
        <v>131702.7824215545</v>
      </c>
      <c r="AN51" s="49">
        <v>129034.00900999883</v>
      </c>
      <c r="AO51" s="50">
        <v>0.8695806644361381</v>
      </c>
      <c r="AP51" s="7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</row>
    <row r="52" spans="1:51" s="27" customFormat="1" ht="15.75">
      <c r="A52" s="3" t="s">
        <v>41</v>
      </c>
      <c r="B52" s="44"/>
      <c r="C52" s="45"/>
      <c r="D52" s="45"/>
      <c r="E52" s="33" t="s">
        <v>88</v>
      </c>
      <c r="F52" s="49">
        <v>1543</v>
      </c>
      <c r="G52" s="49">
        <v>144257</v>
      </c>
      <c r="H52" s="49">
        <v>114949</v>
      </c>
      <c r="I52" s="69">
        <v>1</v>
      </c>
      <c r="J52" s="100">
        <f>J53+J57+J58+J59</f>
        <v>7402</v>
      </c>
      <c r="K52" s="101">
        <f>K53+K57+K58+K59</f>
        <v>558455</v>
      </c>
      <c r="L52" s="101">
        <f>L53+L57+L58+L59</f>
        <v>448618</v>
      </c>
      <c r="M52" s="99">
        <f>IF(K$25=0,"",IF(K52=0,"",K52/K$25))</f>
        <v>64.77844797587287</v>
      </c>
      <c r="N52" s="54">
        <v>255</v>
      </c>
      <c r="O52" s="54">
        <v>23514</v>
      </c>
      <c r="P52" s="54">
        <v>16391</v>
      </c>
      <c r="Q52" s="69">
        <v>1</v>
      </c>
      <c r="R52" s="75">
        <v>2601</v>
      </c>
      <c r="S52" s="75">
        <v>549253</v>
      </c>
      <c r="T52" s="75">
        <v>456755</v>
      </c>
      <c r="U52" s="67">
        <v>1</v>
      </c>
      <c r="V52" s="54">
        <v>58554</v>
      </c>
      <c r="W52" s="54">
        <v>120552</v>
      </c>
      <c r="X52" s="49">
        <v>103966</v>
      </c>
      <c r="Y52" s="69">
        <v>1</v>
      </c>
      <c r="Z52" s="54">
        <v>4481</v>
      </c>
      <c r="AA52" s="54">
        <v>492376</v>
      </c>
      <c r="AB52" s="54">
        <v>397577</v>
      </c>
      <c r="AC52" s="69">
        <v>1</v>
      </c>
      <c r="AD52" s="75">
        <v>7289</v>
      </c>
      <c r="AE52" s="53">
        <v>108895</v>
      </c>
      <c r="AF52" s="53">
        <v>85898</v>
      </c>
      <c r="AG52" s="67">
        <v>1</v>
      </c>
      <c r="AH52" s="83">
        <v>130</v>
      </c>
      <c r="AI52" s="83">
        <v>28501</v>
      </c>
      <c r="AJ52" s="83">
        <v>22771</v>
      </c>
      <c r="AK52" s="118">
        <v>1</v>
      </c>
      <c r="AL52" s="54">
        <v>105343</v>
      </c>
      <c r="AM52" s="54">
        <v>151455.5093082952</v>
      </c>
      <c r="AN52" s="54">
        <v>145216.81013000073</v>
      </c>
      <c r="AO52" s="69">
        <v>0.9999999999640595</v>
      </c>
      <c r="AP52" s="7"/>
      <c r="AQ52" s="22"/>
      <c r="AR52" s="22"/>
      <c r="AS52" s="22"/>
      <c r="AT52" s="22"/>
      <c r="AU52" s="22"/>
      <c r="AV52" s="22"/>
      <c r="AW52" s="22"/>
      <c r="AX52" s="22"/>
      <c r="AY52" s="22"/>
    </row>
    <row r="53" spans="1:45" ht="15.75">
      <c r="A53" s="5" t="s">
        <v>66</v>
      </c>
      <c r="B53" s="56">
        <v>564</v>
      </c>
      <c r="C53" s="57">
        <v>61609</v>
      </c>
      <c r="D53" s="57">
        <v>48325</v>
      </c>
      <c r="E53" s="42">
        <v>1</v>
      </c>
      <c r="F53" s="49">
        <v>1220</v>
      </c>
      <c r="G53" s="49">
        <v>123747</v>
      </c>
      <c r="H53" s="49">
        <v>99926</v>
      </c>
      <c r="I53" s="69">
        <v>0.8578231905557443</v>
      </c>
      <c r="J53" s="102">
        <f>SUM(J54:J56)</f>
        <v>6876</v>
      </c>
      <c r="K53" s="103">
        <f>SUM(K54:K56)</f>
        <v>521462</v>
      </c>
      <c r="L53" s="103">
        <f>SUM(L54:L56)</f>
        <v>423672</v>
      </c>
      <c r="M53" s="104">
        <f>IF(K$25=0,"",IF(K53=0,"",K53/K$25))</f>
        <v>60.48741445307969</v>
      </c>
      <c r="N53" s="49">
        <v>217</v>
      </c>
      <c r="O53" s="49">
        <v>20831</v>
      </c>
      <c r="P53" s="49">
        <v>14623</v>
      </c>
      <c r="Q53" s="69">
        <v>0.8858977630347877</v>
      </c>
      <c r="R53" s="53">
        <v>2079</v>
      </c>
      <c r="S53" s="53">
        <v>512088</v>
      </c>
      <c r="T53" s="53">
        <v>430798</v>
      </c>
      <c r="U53" s="76">
        <v>0.9323353718595984</v>
      </c>
      <c r="V53" s="49">
        <v>235</v>
      </c>
      <c r="W53" s="49">
        <v>24133</v>
      </c>
      <c r="X53" s="49">
        <v>17680</v>
      </c>
      <c r="Y53" s="69">
        <v>0.004013389350001708</v>
      </c>
      <c r="Z53" s="49">
        <v>3860</v>
      </c>
      <c r="AA53" s="49">
        <v>454672</v>
      </c>
      <c r="AB53" s="49">
        <v>370648</v>
      </c>
      <c r="AC53" s="50">
        <v>0.9234243748679871</v>
      </c>
      <c r="AD53" s="53">
        <v>507</v>
      </c>
      <c r="AE53" s="53">
        <v>90487</v>
      </c>
      <c r="AF53" s="53">
        <v>68600</v>
      </c>
      <c r="AG53" s="76">
        <v>0.8309564259148722</v>
      </c>
      <c r="AH53" s="83">
        <v>0</v>
      </c>
      <c r="AI53" s="83">
        <v>24545</v>
      </c>
      <c r="AJ53" s="83">
        <v>17945</v>
      </c>
      <c r="AK53" s="118">
        <v>0.8611978527069226</v>
      </c>
      <c r="AL53" s="89">
        <v>82</v>
      </c>
      <c r="AM53" s="49">
        <v>10960.397529504105</v>
      </c>
      <c r="AN53" s="49">
        <v>8951.914930000105</v>
      </c>
      <c r="AO53" s="69">
        <v>0.0723671101775489</v>
      </c>
      <c r="AP53" s="7"/>
      <c r="AQ53" s="28"/>
      <c r="AR53" s="28"/>
      <c r="AS53" s="28"/>
    </row>
    <row r="54" spans="1:45" ht="15.75">
      <c r="A54" s="5" t="s">
        <v>67</v>
      </c>
      <c r="B54" s="56">
        <v>2</v>
      </c>
      <c r="C54" s="57">
        <v>563</v>
      </c>
      <c r="D54" s="57">
        <v>325</v>
      </c>
      <c r="E54" s="42"/>
      <c r="F54" s="85">
        <v>103</v>
      </c>
      <c r="G54" s="85">
        <v>13726</v>
      </c>
      <c r="H54" s="85">
        <v>10729</v>
      </c>
      <c r="I54" s="69">
        <v>0.09514962878751118</v>
      </c>
      <c r="J54" s="102">
        <v>189</v>
      </c>
      <c r="K54" s="103">
        <v>36677</v>
      </c>
      <c r="L54" s="103">
        <v>28390</v>
      </c>
      <c r="M54" s="104">
        <f>IF(K$25=0,"",IF(K54=0,"",K54/K$25))</f>
        <v>4.254378842361675</v>
      </c>
      <c r="N54" s="49">
        <v>12</v>
      </c>
      <c r="O54" s="49">
        <v>1824</v>
      </c>
      <c r="P54" s="49">
        <v>1352</v>
      </c>
      <c r="Q54" s="69">
        <v>0.07757080887981628</v>
      </c>
      <c r="R54" s="53">
        <v>176</v>
      </c>
      <c r="S54" s="53">
        <v>47793</v>
      </c>
      <c r="T54" s="53">
        <v>40342</v>
      </c>
      <c r="U54" s="76">
        <v>0.08701454520958465</v>
      </c>
      <c r="V54" s="49">
        <v>6</v>
      </c>
      <c r="W54" s="49">
        <v>709</v>
      </c>
      <c r="X54" s="49">
        <v>384</v>
      </c>
      <c r="Y54" s="69">
        <v>0.00010246951531919253</v>
      </c>
      <c r="Z54" s="49">
        <v>63</v>
      </c>
      <c r="AA54" s="49">
        <v>11116</v>
      </c>
      <c r="AB54" s="49">
        <v>8886</v>
      </c>
      <c r="AC54" s="50">
        <v>0.022576242546346693</v>
      </c>
      <c r="AD54" s="49">
        <v>30</v>
      </c>
      <c r="AE54" s="49">
        <v>7254</v>
      </c>
      <c r="AF54" s="49">
        <v>5777</v>
      </c>
      <c r="AG54" s="69">
        <v>0.0666146287708343</v>
      </c>
      <c r="AH54" s="83">
        <v>0</v>
      </c>
      <c r="AI54" s="83">
        <v>0</v>
      </c>
      <c r="AJ54" s="83">
        <v>0</v>
      </c>
      <c r="AK54" s="118">
        <v>0</v>
      </c>
      <c r="AL54" s="49">
        <v>0</v>
      </c>
      <c r="AM54" s="49">
        <v>0</v>
      </c>
      <c r="AN54" s="49">
        <v>0</v>
      </c>
      <c r="AO54" s="69">
        <v>0</v>
      </c>
      <c r="AP54" s="7"/>
      <c r="AQ54" s="28"/>
      <c r="AR54" s="28"/>
      <c r="AS54" s="28"/>
    </row>
    <row r="55" spans="1:45" ht="15.75">
      <c r="A55" s="5" t="s">
        <v>68</v>
      </c>
      <c r="B55" s="56">
        <v>131</v>
      </c>
      <c r="C55" s="57">
        <v>16513</v>
      </c>
      <c r="D55" s="57">
        <v>12245</v>
      </c>
      <c r="E55" s="42"/>
      <c r="F55" s="85">
        <v>163</v>
      </c>
      <c r="G55" s="85">
        <v>24233</v>
      </c>
      <c r="H55" s="85">
        <v>19662</v>
      </c>
      <c r="I55" s="69">
        <v>0.167984915809978</v>
      </c>
      <c r="J55" s="102">
        <v>310</v>
      </c>
      <c r="K55" s="103">
        <v>38245</v>
      </c>
      <c r="L55" s="103">
        <v>28174</v>
      </c>
      <c r="M55" s="104">
        <f>IF(K$25=0,"",IF(K55=0,"",K55/K$25))</f>
        <v>4.436260294629394</v>
      </c>
      <c r="N55" s="49">
        <v>15</v>
      </c>
      <c r="O55" s="49">
        <v>1582</v>
      </c>
      <c r="P55" s="49">
        <v>1251</v>
      </c>
      <c r="Q55" s="69">
        <v>0.06727906778940206</v>
      </c>
      <c r="R55" s="53">
        <v>386</v>
      </c>
      <c r="S55" s="53">
        <v>64886</v>
      </c>
      <c r="T55" s="53">
        <v>49798</v>
      </c>
      <c r="U55" s="76">
        <v>0.11813499425583475</v>
      </c>
      <c r="V55" s="49">
        <v>20</v>
      </c>
      <c r="W55" s="49">
        <v>1432</v>
      </c>
      <c r="X55" s="49">
        <v>930</v>
      </c>
      <c r="Y55" s="69">
        <v>0.00034156505106397515</v>
      </c>
      <c r="Z55" s="49">
        <v>756</v>
      </c>
      <c r="AA55" s="49">
        <v>79405</v>
      </c>
      <c r="AB55" s="49">
        <v>63385</v>
      </c>
      <c r="AC55" s="50">
        <v>0.16126903017206362</v>
      </c>
      <c r="AD55" s="49">
        <v>85</v>
      </c>
      <c r="AE55" s="49">
        <v>26547</v>
      </c>
      <c r="AF55" s="49">
        <v>20571</v>
      </c>
      <c r="AG55" s="69">
        <v>0.243785297763901</v>
      </c>
      <c r="AH55" s="83">
        <v>5</v>
      </c>
      <c r="AI55" s="83">
        <v>2251</v>
      </c>
      <c r="AJ55" s="83">
        <v>1615</v>
      </c>
      <c r="AK55" s="118">
        <v>0.07897968492333603</v>
      </c>
      <c r="AL55" s="49">
        <v>0</v>
      </c>
      <c r="AM55" s="49">
        <v>0</v>
      </c>
      <c r="AN55" s="49">
        <v>0</v>
      </c>
      <c r="AO55" s="69">
        <v>0</v>
      </c>
      <c r="AP55" s="7"/>
      <c r="AQ55" s="28"/>
      <c r="AR55" s="28"/>
      <c r="AS55" s="28"/>
    </row>
    <row r="56" spans="1:45" ht="15.75">
      <c r="A56" s="5" t="s">
        <v>69</v>
      </c>
      <c r="B56" s="56">
        <v>290</v>
      </c>
      <c r="C56" s="57">
        <v>37168</v>
      </c>
      <c r="D56" s="57">
        <v>30318</v>
      </c>
      <c r="E56" s="42"/>
      <c r="F56" s="85">
        <v>954</v>
      </c>
      <c r="G56" s="85">
        <v>85788</v>
      </c>
      <c r="H56" s="85">
        <v>69535</v>
      </c>
      <c r="I56" s="69">
        <v>0.5946886459582551</v>
      </c>
      <c r="J56" s="102">
        <v>6377</v>
      </c>
      <c r="K56" s="103">
        <v>446540</v>
      </c>
      <c r="L56" s="103">
        <v>367108</v>
      </c>
      <c r="M56" s="104">
        <f>IF(K$25=0,"",IF(K56=0,"",K56/K$25))</f>
        <v>51.79677531608862</v>
      </c>
      <c r="N56" s="49">
        <v>190</v>
      </c>
      <c r="O56" s="49">
        <v>17425</v>
      </c>
      <c r="P56" s="49">
        <v>12020</v>
      </c>
      <c r="Q56" s="69">
        <v>0.7410478863655694</v>
      </c>
      <c r="R56" s="53">
        <v>1517</v>
      </c>
      <c r="S56" s="53">
        <v>399409</v>
      </c>
      <c r="T56" s="53">
        <v>340658</v>
      </c>
      <c r="U56" s="76">
        <v>0.727185832394179</v>
      </c>
      <c r="V56" s="49">
        <v>209</v>
      </c>
      <c r="W56" s="49">
        <v>21992</v>
      </c>
      <c r="X56" s="49">
        <v>16367</v>
      </c>
      <c r="Y56" s="69">
        <v>0.00356935478361854</v>
      </c>
      <c r="Z56" s="49">
        <v>3041</v>
      </c>
      <c r="AA56" s="49">
        <v>364151</v>
      </c>
      <c r="AB56" s="49">
        <v>298377</v>
      </c>
      <c r="AC56" s="50">
        <v>0.7395791021495768</v>
      </c>
      <c r="AD56" s="49">
        <v>392</v>
      </c>
      <c r="AE56" s="49">
        <v>56686</v>
      </c>
      <c r="AF56" s="49">
        <v>42252</v>
      </c>
      <c r="AG56" s="69">
        <v>0.5205564993801368</v>
      </c>
      <c r="AH56" s="83">
        <v>117</v>
      </c>
      <c r="AI56" s="83">
        <v>22294</v>
      </c>
      <c r="AJ56" s="83">
        <v>17945</v>
      </c>
      <c r="AK56" s="118">
        <v>0.7822181677835865</v>
      </c>
      <c r="AL56" s="49">
        <v>82</v>
      </c>
      <c r="AM56" s="49">
        <v>10960.397529504105</v>
      </c>
      <c r="AN56" s="49">
        <v>8951.914930000105</v>
      </c>
      <c r="AO56" s="69">
        <v>0.0723671101775489</v>
      </c>
      <c r="AP56" s="7"/>
      <c r="AQ56" s="28"/>
      <c r="AR56" s="28"/>
      <c r="AS56" s="28"/>
    </row>
    <row r="57" spans="1:42" ht="15.75">
      <c r="A57" s="5" t="s">
        <v>43</v>
      </c>
      <c r="B57" s="56">
        <v>52</v>
      </c>
      <c r="C57" s="57">
        <v>1015</v>
      </c>
      <c r="D57" s="57">
        <v>839</v>
      </c>
      <c r="E57" s="42">
        <v>0.01647486568520833</v>
      </c>
      <c r="F57" s="85">
        <v>7</v>
      </c>
      <c r="G57" s="85">
        <v>1427</v>
      </c>
      <c r="H57" s="85">
        <v>1195</v>
      </c>
      <c r="I57" s="69">
        <v>0.009892067629300484</v>
      </c>
      <c r="J57" s="102">
        <v>34</v>
      </c>
      <c r="K57" s="103">
        <v>3744</v>
      </c>
      <c r="L57" s="103">
        <v>2658</v>
      </c>
      <c r="M57" s="104">
        <v>0</v>
      </c>
      <c r="N57" s="49">
        <v>1</v>
      </c>
      <c r="O57" s="49">
        <v>71</v>
      </c>
      <c r="P57" s="49">
        <v>71</v>
      </c>
      <c r="Q57" s="50"/>
      <c r="R57" s="53">
        <v>14</v>
      </c>
      <c r="S57" s="53">
        <v>3292</v>
      </c>
      <c r="T57" s="53">
        <v>3021</v>
      </c>
      <c r="U57" s="76">
        <v>0.005993594937123693</v>
      </c>
      <c r="V57" s="49">
        <v>0</v>
      </c>
      <c r="W57" s="49">
        <v>0</v>
      </c>
      <c r="X57" s="49">
        <v>0</v>
      </c>
      <c r="Y57" s="50">
        <v>0</v>
      </c>
      <c r="Z57" s="49">
        <v>11</v>
      </c>
      <c r="AA57" s="49">
        <v>331</v>
      </c>
      <c r="AB57" s="49">
        <v>258</v>
      </c>
      <c r="AC57" s="50">
        <v>0.0006722504752465595</v>
      </c>
      <c r="AD57" s="49">
        <v>0</v>
      </c>
      <c r="AE57" s="49">
        <v>0</v>
      </c>
      <c r="AF57" s="49">
        <v>0</v>
      </c>
      <c r="AG57" s="50">
        <v>0</v>
      </c>
      <c r="AH57" s="83">
        <v>8</v>
      </c>
      <c r="AI57" s="83">
        <v>3956</v>
      </c>
      <c r="AJ57" s="83">
        <v>3211</v>
      </c>
      <c r="AK57" s="34">
        <v>0</v>
      </c>
      <c r="AL57" s="49">
        <v>0</v>
      </c>
      <c r="AM57" s="49">
        <v>0</v>
      </c>
      <c r="AN57" s="49">
        <v>0</v>
      </c>
      <c r="AO57" s="50">
        <v>0</v>
      </c>
      <c r="AP57" s="7"/>
    </row>
    <row r="58" spans="1:42" ht="15.75">
      <c r="A58" s="5" t="s">
        <v>44</v>
      </c>
      <c r="B58" s="56">
        <v>82</v>
      </c>
      <c r="C58" s="57">
        <v>5966</v>
      </c>
      <c r="D58" s="57">
        <v>4332</v>
      </c>
      <c r="E58" s="42">
        <v>0.09683650116054472</v>
      </c>
      <c r="F58" s="85">
        <v>316</v>
      </c>
      <c r="G58" s="85">
        <v>19083</v>
      </c>
      <c r="H58" s="85">
        <v>13828</v>
      </c>
      <c r="I58" s="69">
        <v>0.13228474181495525</v>
      </c>
      <c r="J58" s="102">
        <v>492</v>
      </c>
      <c r="K58" s="103">
        <v>33249</v>
      </c>
      <c r="L58" s="103">
        <v>22288</v>
      </c>
      <c r="M58" s="104">
        <f>IF(K$25=0,"",IF(K58=0,"",K58/K$25))</f>
        <v>3.8567451571743416</v>
      </c>
      <c r="N58" s="49">
        <v>37</v>
      </c>
      <c r="O58" s="49">
        <v>2612</v>
      </c>
      <c r="P58" s="49">
        <v>1697</v>
      </c>
      <c r="Q58" s="50">
        <v>0.11108275920728077</v>
      </c>
      <c r="R58" s="53">
        <v>506</v>
      </c>
      <c r="S58" s="53">
        <v>33771</v>
      </c>
      <c r="T58" s="53">
        <v>22853</v>
      </c>
      <c r="U58" s="76">
        <v>0.06148532643426618</v>
      </c>
      <c r="V58" s="49">
        <v>58319</v>
      </c>
      <c r="W58" s="49">
        <v>96419</v>
      </c>
      <c r="X58" s="49">
        <v>86286</v>
      </c>
      <c r="Y58" s="50">
        <v>0.9959866106499983</v>
      </c>
      <c r="Z58" s="49">
        <v>606</v>
      </c>
      <c r="AA58" s="49">
        <v>37071</v>
      </c>
      <c r="AB58" s="49">
        <v>26394</v>
      </c>
      <c r="AC58" s="50">
        <v>0.0752900222594115</v>
      </c>
      <c r="AD58" s="49">
        <v>6782</v>
      </c>
      <c r="AE58" s="49">
        <v>18408</v>
      </c>
      <c r="AF58" s="49">
        <v>17298</v>
      </c>
      <c r="AG58" s="76">
        <v>0.16904357408512788</v>
      </c>
      <c r="AH58" s="83">
        <v>0</v>
      </c>
      <c r="AI58" s="83">
        <v>0</v>
      </c>
      <c r="AJ58" s="83">
        <v>0</v>
      </c>
      <c r="AK58" s="34">
        <v>0</v>
      </c>
      <c r="AL58" s="49">
        <v>105261</v>
      </c>
      <c r="AM58" s="49">
        <v>140495.1117787911</v>
      </c>
      <c r="AN58" s="49">
        <v>136264.8952000006</v>
      </c>
      <c r="AO58" s="50">
        <v>0.9276328897865106</v>
      </c>
      <c r="AP58" s="7"/>
    </row>
    <row r="59" spans="1:42" ht="15.75">
      <c r="A59" s="5" t="s">
        <v>45</v>
      </c>
      <c r="B59" s="56">
        <v>7</v>
      </c>
      <c r="C59" s="57">
        <v>384</v>
      </c>
      <c r="D59" s="57">
        <v>266</v>
      </c>
      <c r="E59" s="42">
        <v>0.006232855589280787</v>
      </c>
      <c r="F59" s="88">
        <v>0</v>
      </c>
      <c r="G59" s="88">
        <v>0</v>
      </c>
      <c r="H59" s="88">
        <v>0</v>
      </c>
      <c r="I59" s="69">
        <v>0</v>
      </c>
      <c r="J59" s="102">
        <v>0</v>
      </c>
      <c r="K59" s="103">
        <v>0</v>
      </c>
      <c r="L59" s="103">
        <v>0</v>
      </c>
      <c r="M59" s="104">
        <v>0</v>
      </c>
      <c r="N59" s="49">
        <v>0</v>
      </c>
      <c r="O59" s="49">
        <v>0</v>
      </c>
      <c r="P59" s="49">
        <v>0</v>
      </c>
      <c r="Q59" s="50">
        <v>0</v>
      </c>
      <c r="R59" s="53">
        <v>2</v>
      </c>
      <c r="S59" s="53">
        <v>102</v>
      </c>
      <c r="T59" s="53">
        <v>83</v>
      </c>
      <c r="U59" s="76">
        <v>0.0001857067690117305</v>
      </c>
      <c r="V59" s="49">
        <v>0</v>
      </c>
      <c r="W59" s="49">
        <v>0</v>
      </c>
      <c r="X59" s="49">
        <v>0</v>
      </c>
      <c r="Y59" s="50">
        <v>0</v>
      </c>
      <c r="Z59" s="49">
        <v>4</v>
      </c>
      <c r="AA59" s="49">
        <v>302</v>
      </c>
      <c r="AB59" s="49">
        <v>277</v>
      </c>
      <c r="AC59" s="50">
        <v>0.0006133523973548671</v>
      </c>
      <c r="AD59" s="49">
        <v>0</v>
      </c>
      <c r="AE59" s="49">
        <v>0</v>
      </c>
      <c r="AF59" s="49">
        <v>0</v>
      </c>
      <c r="AG59" s="50">
        <v>0</v>
      </c>
      <c r="AH59" s="83">
        <v>0</v>
      </c>
      <c r="AI59" s="83">
        <v>0</v>
      </c>
      <c r="AJ59" s="83">
        <v>0</v>
      </c>
      <c r="AK59" s="34">
        <v>0</v>
      </c>
      <c r="AL59" s="49">
        <v>0</v>
      </c>
      <c r="AM59" s="49">
        <v>0</v>
      </c>
      <c r="AN59" s="49">
        <v>0</v>
      </c>
      <c r="AO59" s="50">
        <v>0</v>
      </c>
      <c r="AP59" s="7"/>
    </row>
    <row r="60" spans="1:51" s="27" customFormat="1" ht="15.75">
      <c r="A60" s="3" t="s">
        <v>70</v>
      </c>
      <c r="B60" s="44"/>
      <c r="C60" s="45"/>
      <c r="D60" s="45"/>
      <c r="E60" s="33">
        <v>1</v>
      </c>
      <c r="F60" s="83">
        <v>1543</v>
      </c>
      <c r="G60" s="83">
        <v>144257</v>
      </c>
      <c r="H60" s="83">
        <v>114949</v>
      </c>
      <c r="I60" s="69">
        <v>1</v>
      </c>
      <c r="J60" s="100">
        <f>J61+J62+J63</f>
        <v>7402</v>
      </c>
      <c r="K60" s="101">
        <f>K61+K62+K63</f>
        <v>558455</v>
      </c>
      <c r="L60" s="101">
        <f>L61+L62+L63</f>
        <v>448618</v>
      </c>
      <c r="M60" s="99">
        <f>IF(K$25=0,"",IF(K60=0,"",K60/K$25))</f>
        <v>64.77844797587287</v>
      </c>
      <c r="N60" s="54">
        <v>255</v>
      </c>
      <c r="O60" s="54">
        <v>23514</v>
      </c>
      <c r="P60" s="54">
        <v>16391</v>
      </c>
      <c r="Q60" s="50">
        <v>1</v>
      </c>
      <c r="R60" s="75">
        <v>2601</v>
      </c>
      <c r="S60" s="75">
        <v>549253</v>
      </c>
      <c r="T60" s="75">
        <v>456755</v>
      </c>
      <c r="U60" s="67">
        <v>1</v>
      </c>
      <c r="V60" s="54">
        <v>58554</v>
      </c>
      <c r="W60" s="54">
        <v>120552</v>
      </c>
      <c r="X60" s="49">
        <v>103966</v>
      </c>
      <c r="Y60" s="50">
        <v>1</v>
      </c>
      <c r="Z60" s="54">
        <v>4481</v>
      </c>
      <c r="AA60" s="54">
        <v>492376</v>
      </c>
      <c r="AB60" s="54">
        <v>397577</v>
      </c>
      <c r="AC60" s="50">
        <v>1</v>
      </c>
      <c r="AD60" s="75">
        <v>7289</v>
      </c>
      <c r="AE60" s="75">
        <v>108895</v>
      </c>
      <c r="AF60" s="75">
        <v>85898</v>
      </c>
      <c r="AG60" s="67">
        <v>1</v>
      </c>
      <c r="AH60" s="83">
        <v>130</v>
      </c>
      <c r="AI60" s="83">
        <v>28501</v>
      </c>
      <c r="AJ60" s="83">
        <v>22771</v>
      </c>
      <c r="AK60" s="34">
        <v>1</v>
      </c>
      <c r="AL60" s="54">
        <v>109342</v>
      </c>
      <c r="AM60" s="54">
        <v>151327.80031947038</v>
      </c>
      <c r="AN60" s="54">
        <v>145095.48661</v>
      </c>
      <c r="AO60" s="50">
        <v>0.9991567887173807</v>
      </c>
      <c r="AP60" s="7"/>
      <c r="AQ60" s="22"/>
      <c r="AR60" s="22"/>
      <c r="AS60" s="22"/>
      <c r="AT60" s="22"/>
      <c r="AU60" s="22"/>
      <c r="AV60" s="22"/>
      <c r="AW60" s="22"/>
      <c r="AX60" s="22"/>
      <c r="AY60" s="22"/>
    </row>
    <row r="61" spans="1:42" ht="15.75">
      <c r="A61" s="5" t="s">
        <v>71</v>
      </c>
      <c r="B61" s="56">
        <v>144</v>
      </c>
      <c r="C61" s="57">
        <v>6032</v>
      </c>
      <c r="D61" s="57">
        <v>4637</v>
      </c>
      <c r="E61" s="42">
        <v>0.09790777321495236</v>
      </c>
      <c r="F61" s="92">
        <v>237</v>
      </c>
      <c r="G61" s="92">
        <v>12621</v>
      </c>
      <c r="H61" s="92">
        <v>9937</v>
      </c>
      <c r="I61" s="50">
        <v>0.08748968854197717</v>
      </c>
      <c r="J61" s="102">
        <v>367</v>
      </c>
      <c r="K61" s="103">
        <v>15461</v>
      </c>
      <c r="L61" s="103">
        <v>10183</v>
      </c>
      <c r="M61" s="104">
        <f>IF(K$25=0,"",IF(K61=0,"",K61/K$25))</f>
        <v>1.7934114371882612</v>
      </c>
      <c r="N61" s="49">
        <v>42</v>
      </c>
      <c r="O61" s="49">
        <v>2964</v>
      </c>
      <c r="P61" s="49">
        <v>2043</v>
      </c>
      <c r="Q61" s="50">
        <v>0.12605256442970145</v>
      </c>
      <c r="R61" s="53">
        <v>134</v>
      </c>
      <c r="S61" s="53">
        <v>13125</v>
      </c>
      <c r="T61" s="53">
        <v>11326</v>
      </c>
      <c r="U61" s="76">
        <v>0.023896091600774143</v>
      </c>
      <c r="V61" s="49">
        <v>47068</v>
      </c>
      <c r="W61" s="49">
        <v>67670</v>
      </c>
      <c r="X61" s="49">
        <v>60716</v>
      </c>
      <c r="Y61" s="50">
        <v>0.8038391911739591</v>
      </c>
      <c r="Z61" s="49">
        <v>319</v>
      </c>
      <c r="AA61" s="49">
        <v>16223</v>
      </c>
      <c r="AB61" s="49">
        <v>12976</v>
      </c>
      <c r="AC61" s="50">
        <v>0.03294839715989407</v>
      </c>
      <c r="AD61" s="49">
        <v>6260</v>
      </c>
      <c r="AE61" s="49">
        <v>21350</v>
      </c>
      <c r="AF61" s="49">
        <v>18727</v>
      </c>
      <c r="AG61" s="50">
        <v>0.1960604251802195</v>
      </c>
      <c r="AH61" s="83">
        <v>5</v>
      </c>
      <c r="AI61" s="83">
        <v>247</v>
      </c>
      <c r="AJ61" s="83">
        <v>196</v>
      </c>
      <c r="AK61" s="34">
        <v>0.00866636258376899</v>
      </c>
      <c r="AL61" s="49">
        <v>103196</v>
      </c>
      <c r="AM61" s="49">
        <v>133976.96507499198</v>
      </c>
      <c r="AN61" s="49">
        <v>130350.35158</v>
      </c>
      <c r="AO61" s="50">
        <v>0.8845961806345388</v>
      </c>
      <c r="AP61" s="7"/>
    </row>
    <row r="62" spans="1:42" ht="15.75">
      <c r="A62" s="5" t="s">
        <v>72</v>
      </c>
      <c r="B62" s="56">
        <v>419</v>
      </c>
      <c r="C62" s="57">
        <v>55537</v>
      </c>
      <c r="D62" s="57">
        <v>43654</v>
      </c>
      <c r="E62" s="42">
        <v>0.9014429709944975</v>
      </c>
      <c r="F62" s="92">
        <v>1264</v>
      </c>
      <c r="G62" s="92">
        <v>128110</v>
      </c>
      <c r="H62" s="92">
        <v>102286</v>
      </c>
      <c r="I62" s="50">
        <v>0.888067823398518</v>
      </c>
      <c r="J62" s="102">
        <v>6974</v>
      </c>
      <c r="K62" s="103">
        <v>523797</v>
      </c>
      <c r="L62" s="103">
        <v>425414</v>
      </c>
      <c r="M62" s="104">
        <f>IF(K$25=0,"",IF(K62=0,"",K62/K$25))</f>
        <v>60.75826470247071</v>
      </c>
      <c r="N62" s="79">
        <v>213</v>
      </c>
      <c r="O62" s="79">
        <v>20550</v>
      </c>
      <c r="P62" s="79">
        <v>14348</v>
      </c>
      <c r="Q62" s="50">
        <v>0.8739474355702985</v>
      </c>
      <c r="R62" s="53">
        <v>1726</v>
      </c>
      <c r="S62" s="53">
        <v>365771</v>
      </c>
      <c r="T62" s="53">
        <v>310188</v>
      </c>
      <c r="U62" s="76">
        <v>0.6659426530214674</v>
      </c>
      <c r="V62" s="79">
        <v>11349</v>
      </c>
      <c r="W62" s="79">
        <v>36218</v>
      </c>
      <c r="X62" s="52">
        <v>30915</v>
      </c>
      <c r="Y62" s="50">
        <v>0.19382108822625269</v>
      </c>
      <c r="Z62" s="49">
        <v>3224</v>
      </c>
      <c r="AA62" s="49">
        <v>342260</v>
      </c>
      <c r="AB62" s="49">
        <v>282185</v>
      </c>
      <c r="AC62" s="50">
        <v>0.6951191772141615</v>
      </c>
      <c r="AD62" s="79">
        <v>1021</v>
      </c>
      <c r="AE62" s="79">
        <v>73692</v>
      </c>
      <c r="AF62" s="79">
        <v>55731</v>
      </c>
      <c r="AG62" s="50">
        <v>0.6767252858257955</v>
      </c>
      <c r="AH62" s="116">
        <v>125</v>
      </c>
      <c r="AI62" s="116">
        <v>28254</v>
      </c>
      <c r="AJ62" s="116">
        <v>22575</v>
      </c>
      <c r="AK62" s="34">
        <v>0.991333637416231</v>
      </c>
      <c r="AL62" s="79">
        <v>6146</v>
      </c>
      <c r="AM62" s="79">
        <v>17350.8352444784</v>
      </c>
      <c r="AN62" s="79">
        <v>14745.13503</v>
      </c>
      <c r="AO62" s="50">
        <v>0.11456060808284178</v>
      </c>
      <c r="AP62" s="7"/>
    </row>
    <row r="63" spans="1:42" ht="15.75">
      <c r="A63" s="5" t="s">
        <v>73</v>
      </c>
      <c r="B63" s="56">
        <v>1</v>
      </c>
      <c r="C63" s="57">
        <v>40</v>
      </c>
      <c r="D63" s="57">
        <v>34</v>
      </c>
      <c r="E63" s="42">
        <v>0.0006492557905500819</v>
      </c>
      <c r="F63" s="92">
        <v>42</v>
      </c>
      <c r="G63" s="92">
        <v>3526</v>
      </c>
      <c r="H63" s="92">
        <v>2726</v>
      </c>
      <c r="I63" s="50">
        <v>0.02444248805950491</v>
      </c>
      <c r="J63" s="102">
        <v>61</v>
      </c>
      <c r="K63" s="103">
        <v>19197</v>
      </c>
      <c r="L63" s="103">
        <v>13021</v>
      </c>
      <c r="M63" s="104">
        <f>IF(K$25=0,"",IF(K63=0,"",K63/K$25))</f>
        <v>2.226771836213896</v>
      </c>
      <c r="N63" s="49">
        <v>0</v>
      </c>
      <c r="O63" s="49">
        <v>0</v>
      </c>
      <c r="P63" s="49">
        <v>0</v>
      </c>
      <c r="Q63" s="50">
        <v>0</v>
      </c>
      <c r="R63" s="53">
        <v>741</v>
      </c>
      <c r="S63" s="53">
        <v>170357</v>
      </c>
      <c r="T63" s="53">
        <v>135241</v>
      </c>
      <c r="U63" s="76">
        <v>0.3101612553777585</v>
      </c>
      <c r="V63" s="49">
        <v>137</v>
      </c>
      <c r="W63" s="49">
        <v>16664</v>
      </c>
      <c r="X63" s="49">
        <v>12335</v>
      </c>
      <c r="Y63" s="50">
        <v>0.0023397205997882295</v>
      </c>
      <c r="Z63" s="49">
        <v>938</v>
      </c>
      <c r="AA63" s="49">
        <v>133893</v>
      </c>
      <c r="AB63" s="49">
        <v>102416</v>
      </c>
      <c r="AC63" s="50">
        <v>0.2719324256259444</v>
      </c>
      <c r="AD63" s="49">
        <v>8</v>
      </c>
      <c r="AE63" s="49">
        <v>13853</v>
      </c>
      <c r="AF63" s="49">
        <v>11440</v>
      </c>
      <c r="AG63" s="50">
        <v>0.12721428899398504</v>
      </c>
      <c r="AH63" s="83">
        <v>0</v>
      </c>
      <c r="AI63" s="83">
        <v>0</v>
      </c>
      <c r="AJ63" s="83">
        <v>0</v>
      </c>
      <c r="AK63" s="34">
        <v>0</v>
      </c>
      <c r="AL63" s="49">
        <v>1</v>
      </c>
      <c r="AM63" s="49">
        <v>127.708989824</v>
      </c>
      <c r="AN63" s="49">
        <v>121.32352</v>
      </c>
      <c r="AO63" s="50">
        <v>0</v>
      </c>
      <c r="AP63" s="7"/>
    </row>
    <row r="64" spans="1:42" ht="15.75">
      <c r="A64" s="5" t="s">
        <v>74</v>
      </c>
      <c r="B64" s="56">
        <v>0</v>
      </c>
      <c r="C64" s="57">
        <v>0</v>
      </c>
      <c r="D64" s="57">
        <v>0</v>
      </c>
      <c r="E64" s="42">
        <v>0</v>
      </c>
      <c r="F64" s="92">
        <v>0</v>
      </c>
      <c r="G64" s="92">
        <v>0</v>
      </c>
      <c r="H64" s="92">
        <v>0</v>
      </c>
      <c r="I64" s="50">
        <v>0</v>
      </c>
      <c r="J64" s="102">
        <v>0</v>
      </c>
      <c r="K64" s="103">
        <v>0</v>
      </c>
      <c r="L64" s="103">
        <v>0</v>
      </c>
      <c r="M64" s="104">
        <v>0</v>
      </c>
      <c r="N64" s="49">
        <v>0</v>
      </c>
      <c r="O64" s="49">
        <v>0</v>
      </c>
      <c r="P64" s="49">
        <v>0</v>
      </c>
      <c r="Q64" s="50">
        <v>0</v>
      </c>
      <c r="R64" s="80">
        <v>0</v>
      </c>
      <c r="S64" s="53">
        <v>0</v>
      </c>
      <c r="T64" s="53">
        <v>0</v>
      </c>
      <c r="U64" s="76">
        <v>0</v>
      </c>
      <c r="V64" s="49">
        <v>0</v>
      </c>
      <c r="W64" s="49">
        <v>0</v>
      </c>
      <c r="X64" s="49">
        <v>0</v>
      </c>
      <c r="Y64" s="50">
        <v>0</v>
      </c>
      <c r="Z64" s="49">
        <v>0</v>
      </c>
      <c r="AA64" s="49">
        <v>0</v>
      </c>
      <c r="AB64" s="49">
        <v>0</v>
      </c>
      <c r="AC64" s="50">
        <v>0</v>
      </c>
      <c r="AD64" s="49">
        <v>0</v>
      </c>
      <c r="AE64" s="49">
        <v>0</v>
      </c>
      <c r="AF64" s="49">
        <v>0</v>
      </c>
      <c r="AG64" s="50">
        <v>0</v>
      </c>
      <c r="AH64" s="83">
        <v>0</v>
      </c>
      <c r="AI64" s="83">
        <v>0</v>
      </c>
      <c r="AJ64" s="83">
        <v>0</v>
      </c>
      <c r="AK64" s="34">
        <v>0</v>
      </c>
      <c r="AL64" s="49">
        <v>0</v>
      </c>
      <c r="AM64" s="49">
        <v>0</v>
      </c>
      <c r="AN64" s="49">
        <v>0</v>
      </c>
      <c r="AO64" s="50">
        <v>0</v>
      </c>
      <c r="AP64" s="7"/>
    </row>
    <row r="65" spans="1:51" s="27" customFormat="1" ht="15.75">
      <c r="A65" s="3" t="s">
        <v>14</v>
      </c>
      <c r="B65" s="48"/>
      <c r="C65" s="29"/>
      <c r="D65" s="29"/>
      <c r="E65" s="34"/>
      <c r="F65" s="88">
        <v>3</v>
      </c>
      <c r="G65" s="88">
        <v>5467</v>
      </c>
      <c r="H65" s="88">
        <v>5467</v>
      </c>
      <c r="I65" s="69">
        <v>1</v>
      </c>
      <c r="J65" s="100">
        <v>0</v>
      </c>
      <c r="K65" s="101">
        <v>0</v>
      </c>
      <c r="L65" s="101">
        <v>0</v>
      </c>
      <c r="M65" s="104">
        <v>0</v>
      </c>
      <c r="N65" s="54">
        <v>0</v>
      </c>
      <c r="O65" s="54">
        <v>0</v>
      </c>
      <c r="P65" s="54">
        <v>0</v>
      </c>
      <c r="Q65" s="50">
        <v>0</v>
      </c>
      <c r="R65" s="74">
        <v>0</v>
      </c>
      <c r="S65" s="75">
        <v>0</v>
      </c>
      <c r="T65" s="75">
        <v>0</v>
      </c>
      <c r="U65" s="76">
        <v>0</v>
      </c>
      <c r="V65" s="54">
        <v>0</v>
      </c>
      <c r="W65" s="54">
        <v>0</v>
      </c>
      <c r="X65" s="49">
        <v>0</v>
      </c>
      <c r="Y65" s="50">
        <v>0</v>
      </c>
      <c r="Z65" s="54">
        <v>9</v>
      </c>
      <c r="AA65" s="54">
        <v>9583</v>
      </c>
      <c r="AB65" s="54">
        <v>7907</v>
      </c>
      <c r="AC65" s="50">
        <v>1</v>
      </c>
      <c r="AD65" s="49"/>
      <c r="AE65" s="49"/>
      <c r="AF65" s="49"/>
      <c r="AG65" s="50" t="s">
        <v>88</v>
      </c>
      <c r="AH65" s="83"/>
      <c r="AI65" s="83"/>
      <c r="AJ65" s="83"/>
      <c r="AK65" s="34" t="s">
        <v>88</v>
      </c>
      <c r="AL65" s="54">
        <v>0</v>
      </c>
      <c r="AM65" s="54">
        <v>0</v>
      </c>
      <c r="AN65" s="54">
        <v>0</v>
      </c>
      <c r="AO65" s="50">
        <v>0</v>
      </c>
      <c r="AP65" s="7"/>
      <c r="AQ65" s="22"/>
      <c r="AR65" s="22"/>
      <c r="AS65" s="22"/>
      <c r="AT65" s="22"/>
      <c r="AU65" s="22"/>
      <c r="AV65" s="22"/>
      <c r="AW65" s="22"/>
      <c r="AX65" s="22"/>
      <c r="AY65" s="22"/>
    </row>
    <row r="66" spans="1:51" s="27" customFormat="1" ht="15.75">
      <c r="A66" s="3" t="s">
        <v>46</v>
      </c>
      <c r="B66" s="44"/>
      <c r="C66" s="45"/>
      <c r="D66" s="45"/>
      <c r="E66" s="33"/>
      <c r="F66" s="49">
        <v>3</v>
      </c>
      <c r="G66" s="88">
        <v>5467</v>
      </c>
      <c r="H66" s="88">
        <v>5467</v>
      </c>
      <c r="I66" s="69">
        <v>1</v>
      </c>
      <c r="J66" s="100">
        <v>0</v>
      </c>
      <c r="K66" s="101">
        <v>0</v>
      </c>
      <c r="L66" s="101">
        <v>0</v>
      </c>
      <c r="M66" s="99">
        <v>0</v>
      </c>
      <c r="N66" s="54">
        <v>0</v>
      </c>
      <c r="O66" s="54">
        <v>0</v>
      </c>
      <c r="P66" s="54">
        <v>0</v>
      </c>
      <c r="Q66" s="67">
        <v>0</v>
      </c>
      <c r="R66" s="75">
        <v>4</v>
      </c>
      <c r="S66" s="75">
        <v>13137</v>
      </c>
      <c r="T66" s="75">
        <v>11103</v>
      </c>
      <c r="U66" s="67">
        <v>1</v>
      </c>
      <c r="V66" s="54">
        <v>0</v>
      </c>
      <c r="W66" s="54">
        <v>0</v>
      </c>
      <c r="X66" s="49">
        <v>0</v>
      </c>
      <c r="Y66" s="50">
        <v>1</v>
      </c>
      <c r="Z66" s="54">
        <v>9</v>
      </c>
      <c r="AA66" s="54">
        <v>9583</v>
      </c>
      <c r="AB66" s="54">
        <v>7907</v>
      </c>
      <c r="AC66" s="69">
        <v>1</v>
      </c>
      <c r="AD66" s="49">
        <v>18</v>
      </c>
      <c r="AE66" s="49">
        <v>59673</v>
      </c>
      <c r="AF66" s="49">
        <v>39467</v>
      </c>
      <c r="AG66" s="67">
        <v>1</v>
      </c>
      <c r="AH66" s="83">
        <v>0</v>
      </c>
      <c r="AI66" s="83">
        <v>0</v>
      </c>
      <c r="AJ66" s="83">
        <v>0</v>
      </c>
      <c r="AK66" s="34">
        <v>0</v>
      </c>
      <c r="AL66" s="54">
        <v>5</v>
      </c>
      <c r="AM66" s="54">
        <v>10842.78799808</v>
      </c>
      <c r="AN66" s="54">
        <v>9761.288</v>
      </c>
      <c r="AO66" s="50">
        <v>1</v>
      </c>
      <c r="AP66" s="7"/>
      <c r="AQ66" s="22"/>
      <c r="AR66" s="22"/>
      <c r="AS66" s="22"/>
      <c r="AT66" s="22"/>
      <c r="AU66" s="22"/>
      <c r="AV66" s="22"/>
      <c r="AW66" s="22"/>
      <c r="AX66" s="22"/>
      <c r="AY66" s="22"/>
    </row>
    <row r="67" spans="1:42" ht="15.75">
      <c r="A67" s="5" t="s">
        <v>47</v>
      </c>
      <c r="B67" s="35">
        <v>0</v>
      </c>
      <c r="C67" s="35">
        <v>0</v>
      </c>
      <c r="D67" s="35">
        <v>0</v>
      </c>
      <c r="E67" s="36">
        <v>0</v>
      </c>
      <c r="F67" s="88">
        <v>0</v>
      </c>
      <c r="G67" s="88">
        <v>0</v>
      </c>
      <c r="H67" s="88">
        <v>0</v>
      </c>
      <c r="I67" s="50">
        <v>0</v>
      </c>
      <c r="J67" s="102">
        <v>0</v>
      </c>
      <c r="K67" s="103">
        <v>0</v>
      </c>
      <c r="L67" s="103">
        <v>0</v>
      </c>
      <c r="M67" s="104">
        <v>0</v>
      </c>
      <c r="N67" s="49">
        <v>0</v>
      </c>
      <c r="O67" s="49">
        <v>0</v>
      </c>
      <c r="P67" s="49">
        <v>0</v>
      </c>
      <c r="Q67" s="67">
        <v>0</v>
      </c>
      <c r="R67" s="53">
        <v>2</v>
      </c>
      <c r="S67" s="53">
        <v>13001</v>
      </c>
      <c r="T67" s="53">
        <v>11001</v>
      </c>
      <c r="U67" s="76">
        <v>0.9896475603257974</v>
      </c>
      <c r="V67" s="49">
        <v>0</v>
      </c>
      <c r="W67" s="49">
        <v>0</v>
      </c>
      <c r="X67" s="49">
        <v>0</v>
      </c>
      <c r="Y67" s="50">
        <v>0</v>
      </c>
      <c r="Z67" s="49">
        <v>5</v>
      </c>
      <c r="AA67" s="49">
        <v>3455</v>
      </c>
      <c r="AB67" s="49">
        <v>2879</v>
      </c>
      <c r="AC67" s="50">
        <v>0.3605342794531984</v>
      </c>
      <c r="AD67" s="49">
        <v>4</v>
      </c>
      <c r="AE67" s="49">
        <v>23219</v>
      </c>
      <c r="AF67" s="49">
        <v>6423</v>
      </c>
      <c r="AG67" s="76">
        <v>0.38910394986007074</v>
      </c>
      <c r="AH67" s="83">
        <v>0</v>
      </c>
      <c r="AI67" s="83">
        <v>0</v>
      </c>
      <c r="AJ67" s="83">
        <v>0</v>
      </c>
      <c r="AK67" s="34">
        <v>0</v>
      </c>
      <c r="AL67" s="49">
        <v>0</v>
      </c>
      <c r="AM67" s="49">
        <v>0</v>
      </c>
      <c r="AN67" s="49">
        <v>0</v>
      </c>
      <c r="AO67" s="50">
        <v>0</v>
      </c>
      <c r="AP67" s="7"/>
    </row>
    <row r="68" spans="1:42" ht="15.75">
      <c r="A68" s="5" t="s">
        <v>75</v>
      </c>
      <c r="B68" s="38">
        <v>0</v>
      </c>
      <c r="C68" s="38">
        <v>0</v>
      </c>
      <c r="D68" s="38">
        <v>0</v>
      </c>
      <c r="E68" s="36">
        <v>0</v>
      </c>
      <c r="F68" s="88">
        <v>0</v>
      </c>
      <c r="G68" s="88">
        <v>0</v>
      </c>
      <c r="H68" s="88">
        <v>0</v>
      </c>
      <c r="I68" s="50">
        <v>0</v>
      </c>
      <c r="J68" s="102">
        <v>0</v>
      </c>
      <c r="K68" s="103">
        <v>0</v>
      </c>
      <c r="L68" s="103">
        <v>0</v>
      </c>
      <c r="M68" s="104">
        <v>0</v>
      </c>
      <c r="N68" s="49">
        <v>0</v>
      </c>
      <c r="O68" s="49">
        <v>0</v>
      </c>
      <c r="P68" s="49">
        <v>0</v>
      </c>
      <c r="Q68" s="50">
        <v>0</v>
      </c>
      <c r="R68" s="53">
        <v>0</v>
      </c>
      <c r="S68" s="53">
        <v>0</v>
      </c>
      <c r="T68" s="53">
        <v>0</v>
      </c>
      <c r="U68" s="76">
        <v>0</v>
      </c>
      <c r="V68" s="49">
        <v>0</v>
      </c>
      <c r="W68" s="49">
        <v>0</v>
      </c>
      <c r="X68" s="49">
        <v>0</v>
      </c>
      <c r="Y68" s="50">
        <v>0</v>
      </c>
      <c r="Z68" s="49">
        <v>0</v>
      </c>
      <c r="AA68" s="49">
        <v>0</v>
      </c>
      <c r="AB68" s="49">
        <v>0</v>
      </c>
      <c r="AC68" s="50">
        <v>0</v>
      </c>
      <c r="AD68" s="49">
        <v>0</v>
      </c>
      <c r="AE68" s="49">
        <v>0</v>
      </c>
      <c r="AF68" s="49">
        <v>0</v>
      </c>
      <c r="AG68" s="76">
        <v>0</v>
      </c>
      <c r="AH68" s="83">
        <v>0</v>
      </c>
      <c r="AI68" s="83">
        <v>0</v>
      </c>
      <c r="AJ68" s="83">
        <v>0</v>
      </c>
      <c r="AK68" s="34">
        <v>0</v>
      </c>
      <c r="AL68" s="49">
        <v>0</v>
      </c>
      <c r="AM68" s="49">
        <v>0</v>
      </c>
      <c r="AN68" s="49">
        <v>0</v>
      </c>
      <c r="AO68" s="50">
        <v>0</v>
      </c>
      <c r="AP68" s="7"/>
    </row>
    <row r="69" spans="1:42" ht="15.75">
      <c r="A69" s="5" t="s">
        <v>48</v>
      </c>
      <c r="B69" s="35">
        <v>0</v>
      </c>
      <c r="C69" s="35">
        <v>0</v>
      </c>
      <c r="D69" s="35">
        <v>0</v>
      </c>
      <c r="E69" s="36">
        <v>0</v>
      </c>
      <c r="F69" s="88">
        <v>3</v>
      </c>
      <c r="G69" s="88">
        <v>5467</v>
      </c>
      <c r="H69" s="88">
        <v>5467</v>
      </c>
      <c r="I69" s="50">
        <v>1</v>
      </c>
      <c r="J69" s="102">
        <v>0</v>
      </c>
      <c r="K69" s="103">
        <v>0</v>
      </c>
      <c r="L69" s="103">
        <v>0</v>
      </c>
      <c r="M69" s="104">
        <v>0</v>
      </c>
      <c r="N69" s="49">
        <v>0</v>
      </c>
      <c r="O69" s="49">
        <v>0</v>
      </c>
      <c r="P69" s="49">
        <v>0</v>
      </c>
      <c r="Q69" s="67">
        <v>0</v>
      </c>
      <c r="R69" s="53">
        <v>0</v>
      </c>
      <c r="S69" s="53">
        <v>0</v>
      </c>
      <c r="T69" s="53">
        <v>0</v>
      </c>
      <c r="U69" s="76">
        <v>0</v>
      </c>
      <c r="V69" s="49">
        <v>0</v>
      </c>
      <c r="W69" s="49">
        <v>0</v>
      </c>
      <c r="X69" s="49">
        <v>0</v>
      </c>
      <c r="Y69" s="50">
        <v>0</v>
      </c>
      <c r="Z69" s="49">
        <v>3</v>
      </c>
      <c r="AA69" s="49">
        <v>2428</v>
      </c>
      <c r="AB69" s="49">
        <v>2428</v>
      </c>
      <c r="AC69" s="50">
        <v>0.2533653344464155</v>
      </c>
      <c r="AD69" s="49">
        <v>4</v>
      </c>
      <c r="AE69" s="49">
        <v>7056</v>
      </c>
      <c r="AF69" s="49">
        <v>6381</v>
      </c>
      <c r="AG69" s="76">
        <v>0.11824443215524609</v>
      </c>
      <c r="AH69" s="83">
        <v>0</v>
      </c>
      <c r="AI69" s="83">
        <v>0</v>
      </c>
      <c r="AJ69" s="83">
        <v>0</v>
      </c>
      <c r="AK69" s="34">
        <v>0</v>
      </c>
      <c r="AL69" s="49">
        <v>2</v>
      </c>
      <c r="AM69" s="49">
        <v>9501.5</v>
      </c>
      <c r="AN69" s="49">
        <v>8420</v>
      </c>
      <c r="AO69" s="50">
        <v>0.8762967607300345</v>
      </c>
      <c r="AP69" s="7"/>
    </row>
    <row r="70" spans="1:42" ht="15.75">
      <c r="A70" s="5" t="s">
        <v>49</v>
      </c>
      <c r="B70" s="35">
        <v>0</v>
      </c>
      <c r="C70" s="35">
        <v>0</v>
      </c>
      <c r="D70" s="35">
        <v>0</v>
      </c>
      <c r="E70" s="36">
        <v>0</v>
      </c>
      <c r="F70" s="88">
        <v>0</v>
      </c>
      <c r="G70" s="88">
        <v>0</v>
      </c>
      <c r="H70" s="88">
        <v>0</v>
      </c>
      <c r="I70" s="50">
        <v>0</v>
      </c>
      <c r="J70" s="102"/>
      <c r="K70" s="103">
        <v>0</v>
      </c>
      <c r="L70" s="103">
        <v>0</v>
      </c>
      <c r="M70" s="104">
        <v>0</v>
      </c>
      <c r="N70" s="49">
        <v>0</v>
      </c>
      <c r="O70" s="49">
        <v>0</v>
      </c>
      <c r="P70" s="49">
        <v>0</v>
      </c>
      <c r="Q70" s="50">
        <v>0</v>
      </c>
      <c r="R70" s="53">
        <v>0</v>
      </c>
      <c r="S70" s="53">
        <v>0</v>
      </c>
      <c r="T70" s="53">
        <v>0</v>
      </c>
      <c r="U70" s="76">
        <v>0</v>
      </c>
      <c r="V70" s="49">
        <v>0</v>
      </c>
      <c r="W70" s="49">
        <v>0</v>
      </c>
      <c r="X70" s="49">
        <v>0</v>
      </c>
      <c r="Y70" s="50">
        <v>0</v>
      </c>
      <c r="Z70" s="49">
        <v>1</v>
      </c>
      <c r="AA70" s="49">
        <v>3700</v>
      </c>
      <c r="AB70" s="49">
        <v>2600</v>
      </c>
      <c r="AC70" s="50">
        <v>0.3861003861003861</v>
      </c>
      <c r="AD70" s="49">
        <v>2</v>
      </c>
      <c r="AE70" s="49">
        <v>25000</v>
      </c>
      <c r="AF70" s="49">
        <v>23000</v>
      </c>
      <c r="AG70" s="76">
        <v>0.4189499438607075</v>
      </c>
      <c r="AH70" s="83">
        <v>0</v>
      </c>
      <c r="AI70" s="83">
        <v>0</v>
      </c>
      <c r="AJ70" s="83">
        <v>0</v>
      </c>
      <c r="AK70" s="34">
        <v>0</v>
      </c>
      <c r="AL70" s="49">
        <v>0</v>
      </c>
      <c r="AM70" s="49">
        <v>0</v>
      </c>
      <c r="AN70" s="49">
        <v>0</v>
      </c>
      <c r="AO70" s="50">
        <v>0</v>
      </c>
      <c r="AP70" s="7"/>
    </row>
    <row r="71" spans="1:42" ht="15.75">
      <c r="A71" s="5" t="s">
        <v>76</v>
      </c>
      <c r="B71" s="35">
        <v>0</v>
      </c>
      <c r="C71" s="35">
        <v>0</v>
      </c>
      <c r="D71" s="35">
        <v>0</v>
      </c>
      <c r="E71" s="36">
        <v>0</v>
      </c>
      <c r="F71" s="88">
        <v>0</v>
      </c>
      <c r="G71" s="88">
        <v>0</v>
      </c>
      <c r="H71" s="88">
        <v>0</v>
      </c>
      <c r="I71" s="50">
        <v>0</v>
      </c>
      <c r="J71" s="102">
        <v>0</v>
      </c>
      <c r="K71" s="103">
        <v>0</v>
      </c>
      <c r="L71" s="103">
        <v>0</v>
      </c>
      <c r="M71" s="104">
        <v>0</v>
      </c>
      <c r="N71" s="49">
        <v>0</v>
      </c>
      <c r="O71" s="49">
        <v>0</v>
      </c>
      <c r="P71" s="49">
        <v>0</v>
      </c>
      <c r="Q71" s="50">
        <v>0</v>
      </c>
      <c r="R71" s="53">
        <v>0</v>
      </c>
      <c r="S71" s="53">
        <v>0</v>
      </c>
      <c r="T71" s="53">
        <v>0</v>
      </c>
      <c r="U71" s="76">
        <v>0</v>
      </c>
      <c r="V71" s="49">
        <v>0</v>
      </c>
      <c r="W71" s="49">
        <v>0</v>
      </c>
      <c r="X71" s="49">
        <v>0</v>
      </c>
      <c r="Y71" s="50">
        <v>0</v>
      </c>
      <c r="Z71" s="49">
        <v>0</v>
      </c>
      <c r="AA71" s="49">
        <v>0</v>
      </c>
      <c r="AB71" s="49">
        <v>0</v>
      </c>
      <c r="AC71" s="50">
        <v>0</v>
      </c>
      <c r="AD71" s="49">
        <v>0</v>
      </c>
      <c r="AE71" s="49">
        <v>0</v>
      </c>
      <c r="AF71" s="49">
        <v>0</v>
      </c>
      <c r="AG71" s="76">
        <v>0</v>
      </c>
      <c r="AH71" s="83">
        <v>0</v>
      </c>
      <c r="AI71" s="83">
        <v>0</v>
      </c>
      <c r="AJ71" s="83">
        <v>0</v>
      </c>
      <c r="AK71" s="34">
        <v>0</v>
      </c>
      <c r="AL71" s="49">
        <v>0</v>
      </c>
      <c r="AM71" s="49">
        <v>0</v>
      </c>
      <c r="AN71" s="49">
        <v>0</v>
      </c>
      <c r="AO71" s="50">
        <v>0</v>
      </c>
      <c r="AP71" s="7"/>
    </row>
    <row r="72" spans="1:42" ht="15.75">
      <c r="A72" s="5" t="s">
        <v>77</v>
      </c>
      <c r="B72" s="35">
        <v>0</v>
      </c>
      <c r="C72" s="35">
        <v>0</v>
      </c>
      <c r="D72" s="35">
        <v>0</v>
      </c>
      <c r="E72" s="36">
        <v>0</v>
      </c>
      <c r="F72" s="88">
        <v>0</v>
      </c>
      <c r="G72" s="88">
        <v>0</v>
      </c>
      <c r="H72" s="88">
        <v>0</v>
      </c>
      <c r="I72" s="50">
        <v>0</v>
      </c>
      <c r="J72" s="102">
        <v>0</v>
      </c>
      <c r="K72" s="103">
        <v>0</v>
      </c>
      <c r="L72" s="103">
        <v>0</v>
      </c>
      <c r="M72" s="104">
        <v>0</v>
      </c>
      <c r="N72" s="49">
        <v>0</v>
      </c>
      <c r="O72" s="49">
        <v>0</v>
      </c>
      <c r="P72" s="49">
        <v>0</v>
      </c>
      <c r="Q72" s="50">
        <v>0</v>
      </c>
      <c r="R72" s="53">
        <v>2</v>
      </c>
      <c r="S72" s="53">
        <v>136</v>
      </c>
      <c r="T72" s="53">
        <v>102</v>
      </c>
      <c r="U72" s="76">
        <v>0.010352439674202634</v>
      </c>
      <c r="V72" s="49">
        <v>0</v>
      </c>
      <c r="W72" s="49">
        <v>0</v>
      </c>
      <c r="X72" s="49">
        <v>0</v>
      </c>
      <c r="Y72" s="50">
        <v>1</v>
      </c>
      <c r="Z72" s="49">
        <v>0</v>
      </c>
      <c r="AA72" s="49">
        <v>0</v>
      </c>
      <c r="AB72" s="49">
        <v>0</v>
      </c>
      <c r="AC72" s="50">
        <v>0</v>
      </c>
      <c r="AD72" s="49">
        <v>8</v>
      </c>
      <c r="AE72" s="49">
        <v>4398</v>
      </c>
      <c r="AF72" s="49">
        <v>3663</v>
      </c>
      <c r="AG72" s="76">
        <v>0.07370167412397567</v>
      </c>
      <c r="AH72" s="83">
        <v>0</v>
      </c>
      <c r="AI72" s="83">
        <v>0</v>
      </c>
      <c r="AJ72" s="83">
        <v>0</v>
      </c>
      <c r="AK72" s="34">
        <v>0</v>
      </c>
      <c r="AL72" s="49">
        <v>3</v>
      </c>
      <c r="AM72" s="49">
        <v>1341.28799808</v>
      </c>
      <c r="AN72" s="49">
        <v>1341.288</v>
      </c>
      <c r="AO72" s="50">
        <v>0.008855986844965377</v>
      </c>
      <c r="AP72" s="7"/>
    </row>
    <row r="73" spans="1:51" s="27" customFormat="1" ht="15.75">
      <c r="A73" s="3" t="s">
        <v>50</v>
      </c>
      <c r="B73" s="44"/>
      <c r="C73" s="44"/>
      <c r="D73" s="44"/>
      <c r="E73" s="33">
        <v>0</v>
      </c>
      <c r="F73" s="54">
        <v>3</v>
      </c>
      <c r="G73" s="88">
        <v>5467</v>
      </c>
      <c r="H73" s="88">
        <v>5467</v>
      </c>
      <c r="I73" s="69">
        <v>1</v>
      </c>
      <c r="J73" s="100">
        <v>0</v>
      </c>
      <c r="K73" s="101">
        <v>0</v>
      </c>
      <c r="L73" s="101">
        <v>0</v>
      </c>
      <c r="M73" s="99">
        <v>0</v>
      </c>
      <c r="N73" s="54">
        <v>0</v>
      </c>
      <c r="O73" s="54">
        <v>0</v>
      </c>
      <c r="P73" s="54">
        <v>0</v>
      </c>
      <c r="Q73" s="67">
        <v>0</v>
      </c>
      <c r="R73" s="75">
        <v>4</v>
      </c>
      <c r="S73" s="75">
        <v>13137</v>
      </c>
      <c r="T73" s="75">
        <v>11103</v>
      </c>
      <c r="U73" s="67">
        <v>1</v>
      </c>
      <c r="V73" s="54">
        <v>0</v>
      </c>
      <c r="W73" s="54">
        <v>0</v>
      </c>
      <c r="X73" s="49">
        <v>0</v>
      </c>
      <c r="Y73" s="50">
        <v>1</v>
      </c>
      <c r="Z73" s="54">
        <v>9</v>
      </c>
      <c r="AA73" s="54">
        <v>9583</v>
      </c>
      <c r="AB73" s="54">
        <v>7907</v>
      </c>
      <c r="AC73" s="69">
        <v>1</v>
      </c>
      <c r="AD73" s="49">
        <v>18</v>
      </c>
      <c r="AE73" s="49">
        <v>59673</v>
      </c>
      <c r="AF73" s="49">
        <v>39467</v>
      </c>
      <c r="AG73" s="67">
        <v>1</v>
      </c>
      <c r="AH73" s="83">
        <v>0</v>
      </c>
      <c r="AI73" s="83">
        <v>0</v>
      </c>
      <c r="AJ73" s="83">
        <v>0</v>
      </c>
      <c r="AK73" s="34">
        <v>0</v>
      </c>
      <c r="AL73" s="54">
        <v>5</v>
      </c>
      <c r="AM73" s="54">
        <v>10842.78799808</v>
      </c>
      <c r="AN73" s="54">
        <v>9761.288</v>
      </c>
      <c r="AO73" s="50">
        <v>1</v>
      </c>
      <c r="AP73" s="7"/>
      <c r="AQ73" s="22"/>
      <c r="AR73" s="22"/>
      <c r="AS73" s="22"/>
      <c r="AT73" s="22"/>
      <c r="AU73" s="22"/>
      <c r="AV73" s="22"/>
      <c r="AW73" s="22"/>
      <c r="AX73" s="22"/>
      <c r="AY73" s="22"/>
    </row>
    <row r="74" spans="1:42" ht="15.75">
      <c r="A74" s="5" t="s">
        <v>42</v>
      </c>
      <c r="B74" s="35">
        <v>0</v>
      </c>
      <c r="C74" s="35">
        <v>0</v>
      </c>
      <c r="D74" s="35">
        <v>0</v>
      </c>
      <c r="E74" s="36">
        <v>0</v>
      </c>
      <c r="F74" s="88">
        <v>3</v>
      </c>
      <c r="G74" s="88">
        <v>5467</v>
      </c>
      <c r="H74" s="88">
        <v>5467</v>
      </c>
      <c r="I74" s="50">
        <v>1</v>
      </c>
      <c r="J74" s="102">
        <v>0</v>
      </c>
      <c r="K74" s="103">
        <v>0</v>
      </c>
      <c r="L74" s="103">
        <v>0</v>
      </c>
      <c r="M74" s="104">
        <v>0</v>
      </c>
      <c r="N74" s="49">
        <v>0</v>
      </c>
      <c r="O74" s="49">
        <v>0</v>
      </c>
      <c r="P74" s="49">
        <v>0</v>
      </c>
      <c r="Q74" s="90">
        <v>0</v>
      </c>
      <c r="R74" s="53">
        <v>4</v>
      </c>
      <c r="S74" s="53">
        <v>13137</v>
      </c>
      <c r="T74" s="53">
        <v>11103</v>
      </c>
      <c r="U74" s="76">
        <v>1</v>
      </c>
      <c r="V74" s="49">
        <v>0</v>
      </c>
      <c r="W74" s="49">
        <v>0</v>
      </c>
      <c r="X74" s="49">
        <v>0</v>
      </c>
      <c r="Y74" s="50">
        <v>0</v>
      </c>
      <c r="Z74" s="49">
        <v>7</v>
      </c>
      <c r="AA74" s="49">
        <v>7388</v>
      </c>
      <c r="AB74" s="49">
        <v>5712</v>
      </c>
      <c r="AC74" s="49">
        <v>0.7709485547323385</v>
      </c>
      <c r="AD74" s="49">
        <v>18</v>
      </c>
      <c r="AE74" s="49">
        <v>59673</v>
      </c>
      <c r="AF74" s="49">
        <v>39467</v>
      </c>
      <c r="AG74" s="76">
        <v>1</v>
      </c>
      <c r="AH74" s="83">
        <v>0</v>
      </c>
      <c r="AI74" s="83">
        <v>0</v>
      </c>
      <c r="AJ74" s="83">
        <v>0</v>
      </c>
      <c r="AK74" s="34">
        <v>0</v>
      </c>
      <c r="AL74" s="49">
        <v>4</v>
      </c>
      <c r="AM74" s="49">
        <v>9531.49999808</v>
      </c>
      <c r="AN74" s="49">
        <v>8450</v>
      </c>
      <c r="AO74" s="50">
        <v>0.8790635766158853</v>
      </c>
      <c r="AP74" s="7"/>
    </row>
    <row r="75" spans="1:42" ht="15.75">
      <c r="A75" s="5" t="s">
        <v>43</v>
      </c>
      <c r="B75" s="35">
        <v>0</v>
      </c>
      <c r="C75" s="35">
        <v>0</v>
      </c>
      <c r="D75" s="35">
        <v>0</v>
      </c>
      <c r="E75" s="36">
        <v>0</v>
      </c>
      <c r="F75" s="88">
        <v>0</v>
      </c>
      <c r="G75" s="88">
        <v>0</v>
      </c>
      <c r="H75" s="88">
        <v>0</v>
      </c>
      <c r="I75" s="50">
        <v>0</v>
      </c>
      <c r="J75" s="102">
        <v>0</v>
      </c>
      <c r="K75" s="103">
        <v>0</v>
      </c>
      <c r="L75" s="103">
        <v>0</v>
      </c>
      <c r="M75" s="104">
        <v>0</v>
      </c>
      <c r="N75" s="49">
        <v>0</v>
      </c>
      <c r="O75" s="49">
        <v>0</v>
      </c>
      <c r="P75" s="49">
        <v>0</v>
      </c>
      <c r="Q75" s="50">
        <v>0</v>
      </c>
      <c r="R75" s="53">
        <v>0</v>
      </c>
      <c r="S75" s="53">
        <v>0</v>
      </c>
      <c r="T75" s="53">
        <v>0</v>
      </c>
      <c r="U75" s="76">
        <v>0</v>
      </c>
      <c r="V75" s="49">
        <v>0</v>
      </c>
      <c r="W75" s="49">
        <v>0</v>
      </c>
      <c r="X75" s="49">
        <v>0</v>
      </c>
      <c r="Y75" s="50">
        <v>0</v>
      </c>
      <c r="Z75" s="49">
        <v>0</v>
      </c>
      <c r="AA75" s="49">
        <v>0</v>
      </c>
      <c r="AB75" s="49">
        <v>0</v>
      </c>
      <c r="AC75" s="49">
        <v>0</v>
      </c>
      <c r="AD75" s="49">
        <v>0</v>
      </c>
      <c r="AE75" s="49">
        <v>0</v>
      </c>
      <c r="AF75" s="49">
        <v>0</v>
      </c>
      <c r="AG75" s="76">
        <v>0</v>
      </c>
      <c r="AH75" s="83">
        <v>0</v>
      </c>
      <c r="AI75" s="83">
        <v>0</v>
      </c>
      <c r="AJ75" s="83">
        <v>0</v>
      </c>
      <c r="AK75" s="34">
        <v>0</v>
      </c>
      <c r="AL75" s="49">
        <v>0</v>
      </c>
      <c r="AM75" s="49">
        <v>0</v>
      </c>
      <c r="AN75" s="49">
        <v>0</v>
      </c>
      <c r="AO75" s="50">
        <v>0</v>
      </c>
      <c r="AP75" s="7"/>
    </row>
    <row r="76" spans="1:42" ht="15.75">
      <c r="A76" s="5" t="s">
        <v>44</v>
      </c>
      <c r="B76" s="35">
        <v>0</v>
      </c>
      <c r="C76" s="35">
        <v>0</v>
      </c>
      <c r="D76" s="35">
        <v>0</v>
      </c>
      <c r="E76" s="36">
        <v>0</v>
      </c>
      <c r="F76" s="88">
        <v>0</v>
      </c>
      <c r="G76" s="88">
        <v>0</v>
      </c>
      <c r="H76" s="88">
        <v>0</v>
      </c>
      <c r="I76" s="50">
        <v>0</v>
      </c>
      <c r="J76" s="102">
        <v>0</v>
      </c>
      <c r="K76" s="103">
        <v>0</v>
      </c>
      <c r="L76" s="103">
        <v>0</v>
      </c>
      <c r="M76" s="104">
        <v>0</v>
      </c>
      <c r="N76" s="49">
        <v>0</v>
      </c>
      <c r="O76" s="49">
        <v>0</v>
      </c>
      <c r="P76" s="49">
        <v>0</v>
      </c>
      <c r="Q76" s="50">
        <v>0</v>
      </c>
      <c r="R76" s="53">
        <v>0</v>
      </c>
      <c r="S76" s="53">
        <v>0</v>
      </c>
      <c r="T76" s="53">
        <v>0</v>
      </c>
      <c r="U76" s="76">
        <v>0</v>
      </c>
      <c r="V76" s="49">
        <v>0</v>
      </c>
      <c r="W76" s="49">
        <v>0</v>
      </c>
      <c r="X76" s="49">
        <v>0</v>
      </c>
      <c r="Y76" s="50">
        <v>1</v>
      </c>
      <c r="Z76" s="49">
        <v>2</v>
      </c>
      <c r="AA76" s="49">
        <v>2195</v>
      </c>
      <c r="AB76" s="49">
        <v>2195</v>
      </c>
      <c r="AC76" s="49">
        <v>0.2290514452676615</v>
      </c>
      <c r="AD76" s="49">
        <v>0</v>
      </c>
      <c r="AE76" s="49">
        <v>0</v>
      </c>
      <c r="AF76" s="49">
        <v>0</v>
      </c>
      <c r="AG76" s="76">
        <v>0</v>
      </c>
      <c r="AH76" s="83">
        <v>0</v>
      </c>
      <c r="AI76" s="83">
        <v>0</v>
      </c>
      <c r="AJ76" s="83">
        <v>0</v>
      </c>
      <c r="AK76" s="34">
        <v>0</v>
      </c>
      <c r="AL76" s="49">
        <v>0</v>
      </c>
      <c r="AM76" s="49">
        <v>0</v>
      </c>
      <c r="AN76" s="49">
        <v>0</v>
      </c>
      <c r="AO76" s="50">
        <v>0</v>
      </c>
      <c r="AP76" s="7"/>
    </row>
    <row r="77" spans="1:42" ht="15.75">
      <c r="A77" s="5" t="s">
        <v>45</v>
      </c>
      <c r="B77" s="35">
        <v>0</v>
      </c>
      <c r="C77" s="35">
        <v>0</v>
      </c>
      <c r="D77" s="35">
        <v>0</v>
      </c>
      <c r="E77" s="36">
        <v>0</v>
      </c>
      <c r="F77" s="88">
        <v>0</v>
      </c>
      <c r="G77" s="88">
        <v>0</v>
      </c>
      <c r="H77" s="88">
        <v>0</v>
      </c>
      <c r="I77" s="50">
        <v>0</v>
      </c>
      <c r="J77" s="102">
        <v>0</v>
      </c>
      <c r="K77" s="103">
        <v>0</v>
      </c>
      <c r="L77" s="103">
        <v>0</v>
      </c>
      <c r="M77" s="104">
        <v>0</v>
      </c>
      <c r="N77" s="49">
        <v>0</v>
      </c>
      <c r="O77" s="49">
        <v>0</v>
      </c>
      <c r="P77" s="49">
        <v>0</v>
      </c>
      <c r="Q77" s="50">
        <v>0</v>
      </c>
      <c r="R77" s="80">
        <v>0</v>
      </c>
      <c r="S77" s="80">
        <v>0</v>
      </c>
      <c r="T77" s="80">
        <v>0</v>
      </c>
      <c r="U77" s="76">
        <v>0</v>
      </c>
      <c r="V77" s="49">
        <v>0</v>
      </c>
      <c r="W77" s="49">
        <v>0</v>
      </c>
      <c r="X77" s="49">
        <v>0</v>
      </c>
      <c r="Y77" s="50">
        <v>0</v>
      </c>
      <c r="Z77" s="49">
        <v>0</v>
      </c>
      <c r="AA77" s="49">
        <v>0</v>
      </c>
      <c r="AB77" s="49">
        <v>0</v>
      </c>
      <c r="AC77" s="49">
        <v>0</v>
      </c>
      <c r="AD77" s="49">
        <v>0</v>
      </c>
      <c r="AE77" s="49">
        <v>0</v>
      </c>
      <c r="AF77" s="49">
        <v>0</v>
      </c>
      <c r="AG77" s="76">
        <v>0</v>
      </c>
      <c r="AH77" s="83">
        <v>0</v>
      </c>
      <c r="AI77" s="83">
        <v>0</v>
      </c>
      <c r="AJ77" s="83">
        <v>0</v>
      </c>
      <c r="AK77" s="34">
        <v>0</v>
      </c>
      <c r="AL77" s="49">
        <v>1</v>
      </c>
      <c r="AM77" s="49">
        <v>1311.288</v>
      </c>
      <c r="AN77" s="54">
        <v>1311.288</v>
      </c>
      <c r="AO77" s="50">
        <v>0.12093642338411466</v>
      </c>
      <c r="AP77" s="7"/>
    </row>
    <row r="78" spans="1:51" s="27" customFormat="1" ht="15.75">
      <c r="A78" s="3" t="s">
        <v>78</v>
      </c>
      <c r="B78" s="44"/>
      <c r="C78" s="44"/>
      <c r="D78" s="44"/>
      <c r="E78" s="33">
        <v>0</v>
      </c>
      <c r="F78" s="54">
        <v>3</v>
      </c>
      <c r="G78" s="54">
        <v>5467</v>
      </c>
      <c r="H78" s="49">
        <v>5467</v>
      </c>
      <c r="I78" s="69">
        <v>1</v>
      </c>
      <c r="J78" s="100">
        <v>0</v>
      </c>
      <c r="K78" s="101">
        <v>0</v>
      </c>
      <c r="L78" s="101">
        <v>0</v>
      </c>
      <c r="M78" s="99">
        <v>0</v>
      </c>
      <c r="N78" s="54">
        <v>0</v>
      </c>
      <c r="O78" s="54">
        <v>0</v>
      </c>
      <c r="P78" s="54">
        <v>0</v>
      </c>
      <c r="Q78" s="90">
        <v>0</v>
      </c>
      <c r="R78" s="75">
        <v>4</v>
      </c>
      <c r="S78" s="75">
        <v>13137</v>
      </c>
      <c r="T78" s="75">
        <v>11103</v>
      </c>
      <c r="U78" s="67">
        <v>1</v>
      </c>
      <c r="V78" s="54">
        <v>0</v>
      </c>
      <c r="W78" s="54">
        <v>0</v>
      </c>
      <c r="X78" s="49">
        <v>0</v>
      </c>
      <c r="Y78" s="50">
        <v>1</v>
      </c>
      <c r="Z78" s="54">
        <v>9</v>
      </c>
      <c r="AA78" s="54">
        <v>9583</v>
      </c>
      <c r="AB78" s="54">
        <v>7907</v>
      </c>
      <c r="AC78" s="69">
        <v>1</v>
      </c>
      <c r="AD78" s="49">
        <v>18</v>
      </c>
      <c r="AE78" s="49">
        <v>59673</v>
      </c>
      <c r="AF78" s="49">
        <v>39467</v>
      </c>
      <c r="AG78" s="67">
        <v>1</v>
      </c>
      <c r="AH78" s="83">
        <v>0</v>
      </c>
      <c r="AI78" s="83">
        <v>0</v>
      </c>
      <c r="AJ78" s="83">
        <v>0</v>
      </c>
      <c r="AK78" s="34">
        <v>0</v>
      </c>
      <c r="AL78" s="54">
        <v>5</v>
      </c>
      <c r="AM78" s="54">
        <v>10842.78799808</v>
      </c>
      <c r="AN78" s="54">
        <v>9761.288</v>
      </c>
      <c r="AO78" s="50">
        <v>1</v>
      </c>
      <c r="AP78" s="7"/>
      <c r="AQ78" s="22"/>
      <c r="AR78" s="22"/>
      <c r="AS78" s="22"/>
      <c r="AT78" s="22"/>
      <c r="AU78" s="22"/>
      <c r="AV78" s="22"/>
      <c r="AW78" s="22"/>
      <c r="AX78" s="22"/>
      <c r="AY78" s="22"/>
    </row>
    <row r="79" spans="1:42" ht="15.75">
      <c r="A79" s="5" t="s">
        <v>79</v>
      </c>
      <c r="B79" s="35">
        <v>0</v>
      </c>
      <c r="C79" s="35">
        <v>0</v>
      </c>
      <c r="D79" s="35">
        <v>0</v>
      </c>
      <c r="E79" s="36">
        <v>0</v>
      </c>
      <c r="F79" s="88">
        <v>1</v>
      </c>
      <c r="G79" s="54">
        <v>16</v>
      </c>
      <c r="H79" s="88">
        <v>16</v>
      </c>
      <c r="I79" s="50">
        <v>0.0029266508139747576</v>
      </c>
      <c r="J79" s="102">
        <v>0</v>
      </c>
      <c r="K79" s="103">
        <v>0</v>
      </c>
      <c r="L79" s="103">
        <v>0</v>
      </c>
      <c r="M79" s="104">
        <v>0</v>
      </c>
      <c r="N79" s="49">
        <v>0</v>
      </c>
      <c r="O79" s="49">
        <v>0</v>
      </c>
      <c r="P79" s="49">
        <v>0</v>
      </c>
      <c r="Q79" s="50">
        <v>0</v>
      </c>
      <c r="R79" s="53">
        <v>4</v>
      </c>
      <c r="S79" s="53">
        <v>13137</v>
      </c>
      <c r="T79" s="53">
        <v>11103</v>
      </c>
      <c r="U79" s="76">
        <v>1</v>
      </c>
      <c r="V79" s="49">
        <v>0</v>
      </c>
      <c r="W79" s="49">
        <v>0</v>
      </c>
      <c r="X79" s="49">
        <v>0</v>
      </c>
      <c r="Y79" s="50">
        <v>1</v>
      </c>
      <c r="Z79" s="49">
        <v>7</v>
      </c>
      <c r="AA79" s="49">
        <v>9339</v>
      </c>
      <c r="AB79" s="49">
        <v>7663</v>
      </c>
      <c r="AC79" s="50">
        <v>0.974538244808515</v>
      </c>
      <c r="AD79" s="49">
        <v>14</v>
      </c>
      <c r="AE79" s="49">
        <v>15958</v>
      </c>
      <c r="AF79" s="49">
        <v>12697</v>
      </c>
      <c r="AG79" s="76">
        <v>0.2674241281651668</v>
      </c>
      <c r="AH79" s="83">
        <v>0</v>
      </c>
      <c r="AI79" s="83">
        <v>0</v>
      </c>
      <c r="AJ79" s="83">
        <v>0</v>
      </c>
      <c r="AK79" s="34">
        <v>0</v>
      </c>
      <c r="AL79" s="49">
        <v>5</v>
      </c>
      <c r="AM79" s="49">
        <v>10842.78799808</v>
      </c>
      <c r="AN79" s="49">
        <v>9761.288</v>
      </c>
      <c r="AO79" s="50">
        <v>1</v>
      </c>
      <c r="AP79" s="7"/>
    </row>
    <row r="80" spans="1:42" ht="15.75">
      <c r="A80" s="5" t="s">
        <v>80</v>
      </c>
      <c r="B80" s="35">
        <v>0</v>
      </c>
      <c r="C80" s="35">
        <v>0</v>
      </c>
      <c r="D80" s="35">
        <v>0</v>
      </c>
      <c r="E80" s="36">
        <v>0</v>
      </c>
      <c r="F80" s="88">
        <v>2</v>
      </c>
      <c r="G80" s="88">
        <v>5451</v>
      </c>
      <c r="H80" s="88">
        <v>5451</v>
      </c>
      <c r="I80" s="50">
        <v>0.9970733491860252</v>
      </c>
      <c r="J80" s="102">
        <v>0</v>
      </c>
      <c r="K80" s="103">
        <v>0</v>
      </c>
      <c r="L80" s="103">
        <v>0</v>
      </c>
      <c r="M80" s="104">
        <v>0</v>
      </c>
      <c r="N80" s="49">
        <v>0</v>
      </c>
      <c r="O80" s="49">
        <v>0</v>
      </c>
      <c r="P80" s="49">
        <v>0</v>
      </c>
      <c r="Q80" s="90">
        <v>0</v>
      </c>
      <c r="R80" s="53">
        <v>0</v>
      </c>
      <c r="S80" s="53">
        <v>0</v>
      </c>
      <c r="T80" s="53">
        <v>0</v>
      </c>
      <c r="U80" s="76">
        <v>0</v>
      </c>
      <c r="V80" s="49">
        <v>0</v>
      </c>
      <c r="W80" s="49">
        <v>0</v>
      </c>
      <c r="X80" s="49">
        <v>0</v>
      </c>
      <c r="Y80" s="50">
        <v>0</v>
      </c>
      <c r="Z80" s="49">
        <v>2</v>
      </c>
      <c r="AA80" s="49">
        <v>244</v>
      </c>
      <c r="AB80" s="49">
        <v>244</v>
      </c>
      <c r="AC80" s="50">
        <v>0.02546175519148492</v>
      </c>
      <c r="AD80" s="49">
        <v>4</v>
      </c>
      <c r="AE80" s="49">
        <v>43715</v>
      </c>
      <c r="AF80" s="49">
        <v>26770</v>
      </c>
      <c r="AG80" s="76">
        <v>0.7325758718348332</v>
      </c>
      <c r="AH80" s="83">
        <v>0</v>
      </c>
      <c r="AI80" s="83">
        <v>0</v>
      </c>
      <c r="AJ80" s="83">
        <v>0</v>
      </c>
      <c r="AK80" s="34">
        <v>0</v>
      </c>
      <c r="AL80" s="49">
        <v>0</v>
      </c>
      <c r="AM80" s="49">
        <v>0</v>
      </c>
      <c r="AN80" s="49">
        <v>0</v>
      </c>
      <c r="AO80" s="50">
        <v>0</v>
      </c>
      <c r="AP80" s="7"/>
    </row>
    <row r="81" spans="1:42" ht="15.75">
      <c r="A81" s="5" t="s">
        <v>81</v>
      </c>
      <c r="B81" s="35">
        <v>0</v>
      </c>
      <c r="C81" s="35">
        <v>0</v>
      </c>
      <c r="D81" s="35">
        <v>0</v>
      </c>
      <c r="E81" s="36">
        <v>0</v>
      </c>
      <c r="F81" s="88">
        <v>0</v>
      </c>
      <c r="G81" s="54">
        <v>0</v>
      </c>
      <c r="H81" s="88">
        <v>0</v>
      </c>
      <c r="I81" s="50">
        <v>0</v>
      </c>
      <c r="J81" s="102">
        <v>0</v>
      </c>
      <c r="K81" s="103">
        <v>0</v>
      </c>
      <c r="L81" s="103">
        <v>0</v>
      </c>
      <c r="M81" s="104">
        <v>0</v>
      </c>
      <c r="N81" s="49">
        <v>0</v>
      </c>
      <c r="O81" s="49">
        <v>0</v>
      </c>
      <c r="P81" s="49">
        <v>0</v>
      </c>
      <c r="Q81" s="50">
        <v>0</v>
      </c>
      <c r="R81" s="80">
        <v>0</v>
      </c>
      <c r="S81" s="80">
        <v>0</v>
      </c>
      <c r="T81" s="80">
        <v>0</v>
      </c>
      <c r="U81" s="76">
        <v>0</v>
      </c>
      <c r="V81" s="49">
        <v>0</v>
      </c>
      <c r="W81" s="49">
        <v>0</v>
      </c>
      <c r="X81" s="49">
        <v>0</v>
      </c>
      <c r="Y81" s="50">
        <v>0</v>
      </c>
      <c r="Z81" s="49">
        <v>0</v>
      </c>
      <c r="AA81" s="49">
        <v>0</v>
      </c>
      <c r="AB81" s="49">
        <v>0</v>
      </c>
      <c r="AC81" s="50">
        <v>0</v>
      </c>
      <c r="AD81" s="49">
        <v>0</v>
      </c>
      <c r="AE81" s="49">
        <v>0</v>
      </c>
      <c r="AF81" s="49">
        <v>0</v>
      </c>
      <c r="AG81" s="76">
        <v>0</v>
      </c>
      <c r="AH81" s="83">
        <v>0</v>
      </c>
      <c r="AI81" s="83">
        <v>0</v>
      </c>
      <c r="AJ81" s="83">
        <v>0</v>
      </c>
      <c r="AK81" s="34">
        <v>0</v>
      </c>
      <c r="AL81" s="86">
        <v>0</v>
      </c>
      <c r="AM81" s="49">
        <v>0</v>
      </c>
      <c r="AN81" s="49">
        <v>0</v>
      </c>
      <c r="AO81" s="50">
        <v>0</v>
      </c>
      <c r="AP81" s="7"/>
    </row>
    <row r="82" spans="1:42" ht="15.75">
      <c r="A82" s="5" t="s">
        <v>82</v>
      </c>
      <c r="B82" s="35">
        <v>0</v>
      </c>
      <c r="C82" s="35">
        <v>0</v>
      </c>
      <c r="D82" s="35">
        <v>0</v>
      </c>
      <c r="E82" s="36">
        <v>0</v>
      </c>
      <c r="F82" s="88">
        <v>0</v>
      </c>
      <c r="G82" s="54">
        <v>0</v>
      </c>
      <c r="H82" s="88">
        <v>0</v>
      </c>
      <c r="I82" s="50">
        <v>0</v>
      </c>
      <c r="J82" s="102">
        <v>0</v>
      </c>
      <c r="K82" s="103">
        <v>0</v>
      </c>
      <c r="L82" s="103">
        <v>0</v>
      </c>
      <c r="M82" s="104">
        <v>0</v>
      </c>
      <c r="N82" s="86">
        <v>0</v>
      </c>
      <c r="O82" s="49">
        <v>0</v>
      </c>
      <c r="P82" s="49">
        <v>0</v>
      </c>
      <c r="Q82" s="50">
        <v>0</v>
      </c>
      <c r="R82" s="80">
        <v>0</v>
      </c>
      <c r="S82" s="80">
        <v>0</v>
      </c>
      <c r="T82" s="80">
        <v>0</v>
      </c>
      <c r="U82" s="76">
        <v>0</v>
      </c>
      <c r="V82" s="86">
        <v>0</v>
      </c>
      <c r="W82" s="49">
        <v>0</v>
      </c>
      <c r="X82" s="49">
        <v>0</v>
      </c>
      <c r="Y82" s="50">
        <v>0</v>
      </c>
      <c r="Z82" s="49">
        <v>0</v>
      </c>
      <c r="AA82" s="49">
        <v>0</v>
      </c>
      <c r="AB82" s="49">
        <v>0</v>
      </c>
      <c r="AC82" s="50">
        <v>0</v>
      </c>
      <c r="AD82" s="49">
        <v>0</v>
      </c>
      <c r="AE82" s="49">
        <v>0</v>
      </c>
      <c r="AF82" s="49">
        <v>0</v>
      </c>
      <c r="AG82" s="76">
        <v>0</v>
      </c>
      <c r="AH82" s="83">
        <v>0</v>
      </c>
      <c r="AI82" s="83">
        <v>0</v>
      </c>
      <c r="AJ82" s="83">
        <v>0</v>
      </c>
      <c r="AK82" s="34">
        <v>0</v>
      </c>
      <c r="AL82" s="86">
        <v>0</v>
      </c>
      <c r="AM82" s="49">
        <v>0</v>
      </c>
      <c r="AN82" s="49">
        <v>0</v>
      </c>
      <c r="AO82" s="50">
        <v>0</v>
      </c>
      <c r="AP82" s="7"/>
    </row>
    <row r="83" spans="1:40" ht="15.75">
      <c r="A83" s="7"/>
      <c r="B83" s="8"/>
      <c r="C83" s="9"/>
      <c r="D83" s="9"/>
      <c r="E83" s="10"/>
      <c r="F83" s="18"/>
      <c r="G83" s="18"/>
      <c r="H83" s="18"/>
      <c r="I83" s="26"/>
      <c r="J83" s="19"/>
      <c r="K83" s="20"/>
      <c r="L83" s="20"/>
      <c r="M83" s="26"/>
      <c r="R83" s="13"/>
      <c r="S83" s="13"/>
      <c r="T83" s="13"/>
      <c r="V83" s="28"/>
      <c r="W83" s="28"/>
      <c r="X83" s="28"/>
      <c r="Y83" s="28"/>
      <c r="AN83" s="41"/>
    </row>
    <row r="84" spans="1:40" ht="15.75">
      <c r="A84" s="32" t="s">
        <v>85</v>
      </c>
      <c r="B84" s="11"/>
      <c r="C84" s="11"/>
      <c r="D84" s="11"/>
      <c r="E84" s="11"/>
      <c r="V84" s="28"/>
      <c r="W84" s="28"/>
      <c r="X84" s="28"/>
      <c r="Y84" s="28"/>
      <c r="AN84" s="41"/>
    </row>
    <row r="85" spans="1:25" ht="15.75">
      <c r="A85" s="32" t="s">
        <v>83</v>
      </c>
      <c r="B85" s="11"/>
      <c r="C85" s="11"/>
      <c r="D85" s="11"/>
      <c r="E85" s="11"/>
      <c r="V85" s="28"/>
      <c r="W85" s="28"/>
      <c r="X85" s="28"/>
      <c r="Y85" s="28"/>
    </row>
    <row r="86" spans="1:25" ht="15.75">
      <c r="A86" s="32" t="s">
        <v>84</v>
      </c>
      <c r="B86" s="11"/>
      <c r="C86" s="11"/>
      <c r="D86" s="11"/>
      <c r="E86" s="11"/>
      <c r="V86" s="28"/>
      <c r="W86" s="28"/>
      <c r="X86" s="28"/>
      <c r="Y86" s="28"/>
    </row>
    <row r="87" spans="1:25" ht="15.75">
      <c r="A87" s="32"/>
      <c r="B87" s="11"/>
      <c r="C87" s="11"/>
      <c r="D87" s="11"/>
      <c r="E87" s="11"/>
      <c r="V87" s="28"/>
      <c r="W87" s="28"/>
      <c r="X87" s="28"/>
      <c r="Y87" s="28"/>
    </row>
    <row r="88" spans="1:25" ht="15.75">
      <c r="A88" s="32"/>
      <c r="B88" s="11"/>
      <c r="C88" s="11"/>
      <c r="D88" s="11"/>
      <c r="E88" s="11"/>
      <c r="V88" s="28"/>
      <c r="W88" s="28"/>
      <c r="X88" s="28"/>
      <c r="Y88" s="28"/>
    </row>
    <row r="89" spans="1:25" ht="15.75">
      <c r="A89" s="17"/>
      <c r="B89" s="11"/>
      <c r="C89" s="11"/>
      <c r="D89" s="11"/>
      <c r="E89" s="11"/>
      <c r="V89" s="28"/>
      <c r="W89" s="28"/>
      <c r="X89" s="28"/>
      <c r="Y89" s="28"/>
    </row>
    <row r="90" spans="1:25" ht="15.75">
      <c r="A90" s="17"/>
      <c r="B90" s="125"/>
      <c r="C90" s="125"/>
      <c r="D90" s="13"/>
      <c r="E90" s="14"/>
      <c r="V90" s="28"/>
      <c r="W90" s="28"/>
      <c r="X90" s="28"/>
      <c r="Y90" s="28"/>
    </row>
    <row r="91" spans="1:25" ht="15.75">
      <c r="A91" s="26"/>
      <c r="B91" s="126"/>
      <c r="C91" s="126"/>
      <c r="D91" s="23"/>
      <c r="E91" s="23"/>
      <c r="V91" s="28"/>
      <c r="W91" s="28"/>
      <c r="X91" s="28"/>
      <c r="Y91" s="28"/>
    </row>
    <row r="92" spans="1:25" ht="15.75">
      <c r="A92" s="17"/>
      <c r="E92" s="23"/>
      <c r="V92" s="28"/>
      <c r="W92" s="28"/>
      <c r="X92" s="28"/>
      <c r="Y92" s="28"/>
    </row>
    <row r="93" spans="1:25" ht="15.75">
      <c r="A93" s="17"/>
      <c r="V93" s="28"/>
      <c r="W93" s="28"/>
      <c r="X93" s="28"/>
      <c r="Y93" s="28"/>
    </row>
    <row r="94" spans="1:25" ht="15.75">
      <c r="A94" s="17"/>
      <c r="V94" s="28"/>
      <c r="W94" s="28"/>
      <c r="X94" s="28"/>
      <c r="Y94" s="28"/>
    </row>
    <row r="95" spans="1:25" ht="15.75">
      <c r="A95" s="17"/>
      <c r="V95" s="28"/>
      <c r="W95" s="28"/>
      <c r="X95" s="28"/>
      <c r="Y95" s="28"/>
    </row>
    <row r="96" spans="22:25" ht="15.75">
      <c r="V96" s="28"/>
      <c r="W96" s="28"/>
      <c r="X96" s="28"/>
      <c r="Y96" s="28"/>
    </row>
    <row r="97" spans="22:25" ht="15.75">
      <c r="V97" s="28"/>
      <c r="W97" s="28"/>
      <c r="X97" s="28"/>
      <c r="Y97" s="28"/>
    </row>
    <row r="98" spans="22:25" ht="15.75">
      <c r="V98" s="28"/>
      <c r="W98" s="28"/>
      <c r="X98" s="28"/>
      <c r="Y98" s="28"/>
    </row>
    <row r="99" spans="22:25" ht="15.75">
      <c r="V99" s="28"/>
      <c r="W99" s="28"/>
      <c r="X99" s="28"/>
      <c r="Y99" s="28"/>
    </row>
    <row r="100" spans="22:25" ht="15.75">
      <c r="V100" s="28"/>
      <c r="W100" s="28"/>
      <c r="X100" s="28"/>
      <c r="Y100" s="28"/>
    </row>
    <row r="101" spans="22:25" ht="15.75">
      <c r="V101" s="28"/>
      <c r="W101" s="28"/>
      <c r="X101" s="28"/>
      <c r="Y101" s="28"/>
    </row>
    <row r="102" spans="22:25" ht="15.75">
      <c r="V102" s="28"/>
      <c r="W102" s="28"/>
      <c r="X102" s="28"/>
      <c r="Y102" s="28"/>
    </row>
    <row r="103" spans="22:25" ht="15.75">
      <c r="V103" s="28"/>
      <c r="W103" s="28"/>
      <c r="X103" s="28"/>
      <c r="Y103" s="28"/>
    </row>
    <row r="104" spans="22:25" ht="15.75">
      <c r="V104" s="28"/>
      <c r="W104" s="28"/>
      <c r="X104" s="28"/>
      <c r="Y104" s="28"/>
    </row>
    <row r="105" spans="22:25" ht="15.75">
      <c r="V105" s="28"/>
      <c r="W105" s="28"/>
      <c r="X105" s="28"/>
      <c r="Y105" s="28"/>
    </row>
    <row r="106" spans="22:25" ht="15.75">
      <c r="V106" s="28"/>
      <c r="W106" s="28"/>
      <c r="X106" s="28"/>
      <c r="Y106" s="28"/>
    </row>
    <row r="107" spans="22:25" ht="15.75">
      <c r="V107" s="28"/>
      <c r="W107" s="28"/>
      <c r="X107" s="28"/>
      <c r="Y107" s="28"/>
    </row>
    <row r="108" spans="22:25" ht="15.75">
      <c r="V108" s="28"/>
      <c r="W108" s="28"/>
      <c r="X108" s="28"/>
      <c r="Y108" s="28"/>
    </row>
    <row r="109" spans="22:25" ht="15.75">
      <c r="V109" s="28"/>
      <c r="W109" s="28"/>
      <c r="X109" s="28"/>
      <c r="Y109" s="28"/>
    </row>
    <row r="110" spans="22:25" ht="15.75">
      <c r="V110" s="28"/>
      <c r="W110" s="28"/>
      <c r="X110" s="28"/>
      <c r="Y110" s="28"/>
    </row>
    <row r="111" spans="22:25" ht="15.75">
      <c r="V111" s="28"/>
      <c r="W111" s="28"/>
      <c r="X111" s="28"/>
      <c r="Y111" s="28"/>
    </row>
    <row r="112" spans="22:25" ht="15.75">
      <c r="V112" s="28"/>
      <c r="W112" s="28"/>
      <c r="X112" s="28"/>
      <c r="Y112" s="28"/>
    </row>
    <row r="113" spans="22:25" ht="15.75">
      <c r="V113" s="28"/>
      <c r="W113" s="28"/>
      <c r="X113" s="28"/>
      <c r="Y113" s="28"/>
    </row>
    <row r="114" spans="22:25" ht="15.75">
      <c r="V114" s="28"/>
      <c r="W114" s="28"/>
      <c r="X114" s="28"/>
      <c r="Y114" s="28"/>
    </row>
    <row r="115" spans="22:25" ht="15.75">
      <c r="V115" s="28"/>
      <c r="W115" s="28"/>
      <c r="X115" s="28"/>
      <c r="Y115" s="28"/>
    </row>
    <row r="116" spans="22:25" ht="15.75">
      <c r="V116" s="28"/>
      <c r="W116" s="28"/>
      <c r="X116" s="28"/>
      <c r="Y116" s="28"/>
    </row>
    <row r="117" spans="22:25" ht="15.75">
      <c r="V117" s="28"/>
      <c r="W117" s="28"/>
      <c r="X117" s="28"/>
      <c r="Y117" s="28"/>
    </row>
    <row r="118" spans="22:25" ht="15.75">
      <c r="V118" s="28"/>
      <c r="W118" s="28"/>
      <c r="X118" s="28"/>
      <c r="Y118" s="28"/>
    </row>
    <row r="119" spans="22:25" ht="15.75">
      <c r="V119" s="28"/>
      <c r="W119" s="28"/>
      <c r="X119" s="28"/>
      <c r="Y119" s="28"/>
    </row>
    <row r="120" spans="22:25" ht="15.75">
      <c r="V120" s="28"/>
      <c r="W120" s="28"/>
      <c r="X120" s="28"/>
      <c r="Y120" s="28"/>
    </row>
    <row r="121" spans="22:25" ht="15.75">
      <c r="V121" s="28"/>
      <c r="W121" s="28"/>
      <c r="X121" s="28"/>
      <c r="Y121" s="28"/>
    </row>
    <row r="122" spans="22:25" ht="15.75">
      <c r="V122" s="28"/>
      <c r="W122" s="28"/>
      <c r="X122" s="28"/>
      <c r="Y122" s="28"/>
    </row>
    <row r="123" spans="22:25" ht="15.75">
      <c r="V123" s="28"/>
      <c r="W123" s="28"/>
      <c r="X123" s="28"/>
      <c r="Y123" s="28"/>
    </row>
    <row r="124" spans="22:25" ht="15.75">
      <c r="V124" s="28"/>
      <c r="W124" s="28"/>
      <c r="X124" s="28"/>
      <c r="Y124" s="28"/>
    </row>
    <row r="125" spans="22:25" ht="15.75">
      <c r="V125" s="28"/>
      <c r="W125" s="28"/>
      <c r="X125" s="28"/>
      <c r="Y125" s="28"/>
    </row>
    <row r="126" spans="22:25" ht="15.75">
      <c r="V126" s="28"/>
      <c r="W126" s="28"/>
      <c r="X126" s="28"/>
      <c r="Y126" s="28"/>
    </row>
    <row r="127" spans="22:25" ht="15.75">
      <c r="V127" s="28"/>
      <c r="W127" s="28"/>
      <c r="X127" s="28"/>
      <c r="Y127" s="28"/>
    </row>
    <row r="128" spans="22:25" ht="15.75">
      <c r="V128" s="28"/>
      <c r="W128" s="28"/>
      <c r="X128" s="28"/>
      <c r="Y128" s="28"/>
    </row>
    <row r="129" spans="22:25" ht="15.75">
      <c r="V129" s="28"/>
      <c r="W129" s="28"/>
      <c r="X129" s="28"/>
      <c r="Y129" s="28"/>
    </row>
    <row r="130" spans="22:25" ht="15.75">
      <c r="V130" s="28"/>
      <c r="W130" s="28"/>
      <c r="X130" s="28"/>
      <c r="Y130" s="28"/>
    </row>
    <row r="131" spans="22:25" ht="15.75">
      <c r="V131" s="28"/>
      <c r="W131" s="28"/>
      <c r="X131" s="28"/>
      <c r="Y131" s="28"/>
    </row>
    <row r="132" spans="22:25" ht="15.75">
      <c r="V132" s="28"/>
      <c r="W132" s="28"/>
      <c r="X132" s="28"/>
      <c r="Y132" s="28"/>
    </row>
    <row r="133" spans="22:25" ht="15.75">
      <c r="V133" s="28"/>
      <c r="W133" s="28"/>
      <c r="X133" s="28"/>
      <c r="Y133" s="28"/>
    </row>
    <row r="134" spans="22:25" ht="15.75">
      <c r="V134" s="28"/>
      <c r="W134" s="28"/>
      <c r="X134" s="28"/>
      <c r="Y134" s="28"/>
    </row>
    <row r="135" spans="22:25" ht="15.75">
      <c r="V135" s="28"/>
      <c r="W135" s="28"/>
      <c r="X135" s="28"/>
      <c r="Y135" s="28"/>
    </row>
    <row r="136" spans="22:25" ht="15.75">
      <c r="V136" s="28"/>
      <c r="W136" s="28"/>
      <c r="X136" s="28"/>
      <c r="Y136" s="28"/>
    </row>
    <row r="137" spans="22:25" ht="15.75">
      <c r="V137" s="28"/>
      <c r="W137" s="28"/>
      <c r="X137" s="28"/>
      <c r="Y137" s="28"/>
    </row>
    <row r="138" spans="22:25" ht="15.75">
      <c r="V138" s="28"/>
      <c r="W138" s="28"/>
      <c r="X138" s="28"/>
      <c r="Y138" s="28"/>
    </row>
    <row r="139" spans="22:25" ht="15.75">
      <c r="V139" s="28"/>
      <c r="W139" s="28"/>
      <c r="X139" s="28"/>
      <c r="Y139" s="28"/>
    </row>
    <row r="140" spans="22:25" ht="15.75">
      <c r="V140" s="28"/>
      <c r="W140" s="28"/>
      <c r="X140" s="28"/>
      <c r="Y140" s="28"/>
    </row>
    <row r="141" spans="22:25" ht="15.75">
      <c r="V141" s="28"/>
      <c r="W141" s="28"/>
      <c r="X141" s="28"/>
      <c r="Y141" s="28"/>
    </row>
    <row r="142" spans="22:25" ht="15.75">
      <c r="V142" s="28"/>
      <c r="W142" s="28"/>
      <c r="X142" s="28"/>
      <c r="Y142" s="28"/>
    </row>
    <row r="143" spans="22:25" ht="15.75">
      <c r="V143" s="28"/>
      <c r="W143" s="28"/>
      <c r="X143" s="28"/>
      <c r="Y143" s="28"/>
    </row>
    <row r="144" spans="22:25" ht="15.75">
      <c r="V144" s="28"/>
      <c r="W144" s="28"/>
      <c r="X144" s="28"/>
      <c r="Y144" s="28"/>
    </row>
    <row r="145" spans="22:25" ht="15.75">
      <c r="V145" s="28"/>
      <c r="W145" s="28"/>
      <c r="X145" s="28"/>
      <c r="Y145" s="28"/>
    </row>
    <row r="146" spans="22:25" ht="15.75">
      <c r="V146" s="28"/>
      <c r="W146" s="28"/>
      <c r="X146" s="28"/>
      <c r="Y146" s="28"/>
    </row>
    <row r="147" spans="22:25" ht="15.75">
      <c r="V147" s="28"/>
      <c r="W147" s="28"/>
      <c r="X147" s="28"/>
      <c r="Y147" s="28"/>
    </row>
    <row r="148" spans="22:25" ht="15.75">
      <c r="V148" s="28"/>
      <c r="W148" s="28"/>
      <c r="X148" s="28"/>
      <c r="Y148" s="28"/>
    </row>
    <row r="149" spans="22:25" ht="15.75">
      <c r="V149" s="28"/>
      <c r="W149" s="28"/>
      <c r="X149" s="28"/>
      <c r="Y149" s="28"/>
    </row>
    <row r="150" spans="22:25" ht="15.75">
      <c r="V150" s="28"/>
      <c r="W150" s="28"/>
      <c r="X150" s="28"/>
      <c r="Y150" s="28"/>
    </row>
    <row r="151" spans="22:25" ht="15.75">
      <c r="V151" s="28"/>
      <c r="W151" s="28"/>
      <c r="X151" s="28"/>
      <c r="Y151" s="28"/>
    </row>
    <row r="152" spans="22:25" ht="15.75">
      <c r="V152" s="28"/>
      <c r="W152" s="28"/>
      <c r="X152" s="28"/>
      <c r="Y152" s="28"/>
    </row>
    <row r="153" spans="22:25" ht="15.75">
      <c r="V153" s="28"/>
      <c r="W153" s="28"/>
      <c r="X153" s="28"/>
      <c r="Y153" s="28"/>
    </row>
    <row r="154" spans="22:25" ht="15.75">
      <c r="V154" s="28"/>
      <c r="W154" s="28"/>
      <c r="X154" s="28"/>
      <c r="Y154" s="28"/>
    </row>
    <row r="155" spans="22:25" ht="15.75">
      <c r="V155" s="28"/>
      <c r="W155" s="28"/>
      <c r="X155" s="28"/>
      <c r="Y155" s="28"/>
    </row>
    <row r="156" spans="22:25" ht="15.75">
      <c r="V156" s="28"/>
      <c r="W156" s="28"/>
      <c r="X156" s="28"/>
      <c r="Y156" s="28"/>
    </row>
    <row r="157" spans="22:25" ht="15.75">
      <c r="V157" s="28"/>
      <c r="W157" s="28"/>
      <c r="X157" s="28"/>
      <c r="Y157" s="28"/>
    </row>
    <row r="158" spans="22:25" ht="15.75">
      <c r="V158" s="28"/>
      <c r="W158" s="28"/>
      <c r="X158" s="28"/>
      <c r="Y158" s="28"/>
    </row>
  </sheetData>
  <sheetProtection/>
  <mergeCells count="15">
    <mergeCell ref="N8:Q8"/>
    <mergeCell ref="R8:U8"/>
    <mergeCell ref="V8:Y8"/>
    <mergeCell ref="Z8:AC8"/>
    <mergeCell ref="AD8:AG8"/>
    <mergeCell ref="AL8:AO8"/>
    <mergeCell ref="AH8:AK8"/>
    <mergeCell ref="F8:I8"/>
    <mergeCell ref="J8:M8"/>
    <mergeCell ref="B90:C90"/>
    <mergeCell ref="B91:C91"/>
    <mergeCell ref="A1:B1"/>
    <mergeCell ref="C1:D1"/>
    <mergeCell ref="C2:D2"/>
    <mergeCell ref="B8:E8"/>
  </mergeCells>
  <printOptions/>
  <pageMargins left="0" right="0" top="0" bottom="0" header="0" footer="0"/>
  <pageSetup fitToHeight="10" fitToWidth="2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2009-07-28T06:04:45Z</cp:lastPrinted>
  <dcterms:created xsi:type="dcterms:W3CDTF">2000-04-17T11:13:46Z</dcterms:created>
  <dcterms:modified xsi:type="dcterms:W3CDTF">2012-02-02T13:47:22Z</dcterms:modified>
  <cp:category/>
  <cp:version/>
  <cp:contentType/>
  <cp:contentStatus/>
</cp:coreProperties>
</file>