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tabRatio="344" activeTab="0"/>
  </bookViews>
  <sheets>
    <sheet name="Lizingo portfelio struktura" sheetId="1" r:id="rId1"/>
  </sheets>
  <definedNames>
    <definedName name="_xlnm.Print_Area" localSheetId="0">'Lizingo portfelio struktura'!$A$1:$U$77</definedName>
  </definedNames>
  <calcPr fullCalcOnLoad="1"/>
</workbook>
</file>

<file path=xl/sharedStrings.xml><?xml version="1.0" encoding="utf-8"?>
<sst xmlns="http://schemas.openxmlformats.org/spreadsheetml/2006/main" count="112" uniqueCount="79">
  <si>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</si>
  <si>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</si>
  <si>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</si>
  <si>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</si>
  <si>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</si>
  <si>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</si>
  <si>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</si>
  <si>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</si>
  <si>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</si>
  <si>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</si>
  <si>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</si>
  <si>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</si>
  <si>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</si>
  <si>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</si>
  <si>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</si>
  <si>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</si>
  <si>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</si>
  <si>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</si>
  <si>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</si>
  <si>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</si>
  <si>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</si>
  <si>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</si>
  <si>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</si>
  <si>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</si>
  <si>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</si>
  <si>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</si>
  <si>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</si>
  <si>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</si>
  <si>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</si>
  <si>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</si>
  <si>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</si>
  <si>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</si>
  <si>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</si>
  <si>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</si>
  <si>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</si>
  <si>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</si>
  <si>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</si>
  <si>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</si>
  <si>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</si>
  <si>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</si>
  <si>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</si>
  <si>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</si>
  <si>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</si>
  <si>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</si>
  <si>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</si>
  <si>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</si>
  <si>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</si>
  <si>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</si>
  <si>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</si>
  <si>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</si>
  <si>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</si>
  <si>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</si>
  <si>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</si>
  <si>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</si>
  <si>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</si>
  <si>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</si>
  <si>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</si>
  <si>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</si>
  <si>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</si>
  <si>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</si>
  <si>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</si>
  <si>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</si>
  <si>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</si>
  <si>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</si>
  <si>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</si>
  <si>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</si>
  <si>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</si>
  <si>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</si>
  <si>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</si>
  <si>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</si>
  <si>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 xml:space="preserve"> "Nordea Finance Lithuania“</t>
  </si>
  <si>
    <t xml:space="preserve">           Lizingo portfelio struktūra</t>
  </si>
  <si>
    <t>UAB "Citadele faktoringas ir lizingas"</t>
  </si>
  <si>
    <t xml:space="preserve">,,SNORO lizingas“ </t>
  </si>
  <si>
    <t>UniCredit Leasing Lietuvos filialas</t>
  </si>
  <si>
    <t xml:space="preserve">    Ataskaitinio laikotarpio pabaigai, tūkst Lt</t>
  </si>
  <si>
    <t>2012 m. I ketv.</t>
  </si>
  <si>
    <t/>
  </si>
  <si>
    <t>,,DNB  lizingas“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</si>
</sst>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1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vertical="top"/>
      <protection/>
    </xf>
    <xf numFmtId="0" fontId="2" fillId="0" borderId="10" xfId="58" applyFont="1" applyFill="1" applyBorder="1" applyProtection="1">
      <alignment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Fill="1" applyBorder="1" applyAlignment="1" applyProtection="1">
      <alignment vertical="top"/>
      <protection/>
    </xf>
    <xf numFmtId="0" fontId="2" fillId="0" borderId="11" xfId="58" applyFont="1" applyFill="1" applyBorder="1" applyProtection="1">
      <alignment/>
      <protection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3" fontId="2" fillId="0" borderId="0" xfId="58" applyNumberFormat="1" applyFont="1" applyFill="1" applyBorder="1" applyAlignment="1" applyProtection="1">
      <alignment horizontal="center"/>
      <protection/>
    </xf>
    <xf numFmtId="0" fontId="2" fillId="0" borderId="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1" fillId="0" borderId="0" xfId="61" applyNumberFormat="1" applyFont="1" applyFill="1" applyBorder="1" applyAlignment="1" applyProtection="1">
      <alignment horizontal="center"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Fill="1" applyBorder="1" applyAlignment="1">
      <alignment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0" xfId="58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Alignment="1">
      <alignment/>
    </xf>
    <xf numFmtId="3" fontId="1" fillId="0" borderId="13" xfId="58" applyNumberFormat="1" applyFont="1" applyFill="1" applyBorder="1" applyAlignment="1" applyProtection="1">
      <alignment horizontal="center"/>
      <protection locked="0"/>
    </xf>
    <xf numFmtId="3" fontId="1" fillId="0" borderId="0" xfId="58" applyNumberFormat="1" applyFont="1" applyFill="1" applyAlignment="1" applyProtection="1">
      <alignment horizontal="center" vertical="top"/>
      <protection/>
    </xf>
    <xf numFmtId="3" fontId="1" fillId="0" borderId="0" xfId="0" applyNumberFormat="1" applyFont="1" applyFill="1" applyAlignment="1" applyProtection="1">
      <alignment/>
      <protection/>
    </xf>
    <xf numFmtId="10" fontId="1" fillId="0" borderId="10" xfId="61" applyNumberFormat="1" applyFont="1" applyFill="1" applyBorder="1" applyAlignment="1" applyProtection="1">
      <alignment horizontal="right"/>
      <protection/>
    </xf>
    <xf numFmtId="10" fontId="1" fillId="0" borderId="10" xfId="58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right"/>
    </xf>
    <xf numFmtId="10" fontId="1" fillId="0" borderId="10" xfId="0" applyNumberFormat="1" applyFont="1" applyFill="1" applyBorder="1" applyAlignment="1" applyProtection="1">
      <alignment horizontal="right"/>
      <protection/>
    </xf>
    <xf numFmtId="3" fontId="1" fillId="0" borderId="14" xfId="58" applyNumberFormat="1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10" fontId="1" fillId="0" borderId="10" xfId="61" applyNumberFormat="1" applyFont="1" applyBorder="1" applyAlignment="1" applyProtection="1">
      <alignment horizontal="right"/>
      <protection/>
    </xf>
    <xf numFmtId="3" fontId="1" fillId="0" borderId="14" xfId="58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172" fontId="1" fillId="0" borderId="10" xfId="61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10" fontId="1" fillId="0" borderId="10" xfId="57" applyNumberFormat="1" applyFont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 applyProtection="1">
      <alignment horizontal="right"/>
      <protection locked="0"/>
    </xf>
    <xf numFmtId="10" fontId="1" fillId="0" borderId="10" xfId="62" applyNumberFormat="1" applyFont="1" applyFill="1" applyBorder="1" applyAlignment="1" applyProtection="1">
      <alignment horizontal="right"/>
      <protection/>
    </xf>
    <xf numFmtId="172" fontId="1" fillId="0" borderId="10" xfId="0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>
      <alignment horizontal="right"/>
      <protection/>
    </xf>
    <xf numFmtId="3" fontId="1" fillId="0" borderId="0" xfId="58" applyNumberFormat="1" applyFont="1" applyFill="1" applyAlignment="1">
      <alignment horizontal="right"/>
      <protection/>
    </xf>
    <xf numFmtId="0" fontId="1" fillId="0" borderId="10" xfId="58" applyFont="1" applyFill="1" applyBorder="1" applyAlignment="1" applyProtection="1">
      <alignment horizontal="right"/>
      <protection/>
    </xf>
    <xf numFmtId="10" fontId="1" fillId="0" borderId="15" xfId="61" applyNumberFormat="1" applyFont="1" applyFill="1" applyBorder="1" applyAlignment="1" applyProtection="1">
      <alignment horizontal="right"/>
      <protection/>
    </xf>
    <xf numFmtId="10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/>
    </xf>
    <xf numFmtId="10" fontId="1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vertical="top"/>
      <protection locked="0"/>
    </xf>
    <xf numFmtId="10" fontId="1" fillId="0" borderId="10" xfId="0" applyNumberFormat="1" applyFont="1" applyBorder="1" applyAlignment="1" applyProtection="1">
      <alignment vertical="top"/>
      <protection/>
    </xf>
    <xf numFmtId="10" fontId="1" fillId="0" borderId="10" xfId="61" applyNumberFormat="1" applyFont="1" applyFill="1" applyBorder="1" applyAlignment="1" applyProtection="1">
      <alignment/>
      <protection/>
    </xf>
    <xf numFmtId="10" fontId="1" fillId="0" borderId="10" xfId="61" applyNumberFormat="1" applyFont="1" applyBorder="1" applyAlignment="1" applyProtection="1">
      <alignment/>
      <protection/>
    </xf>
    <xf numFmtId="10" fontId="1" fillId="0" borderId="14" xfId="58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Protection="1">
      <alignment/>
      <protection locked="0"/>
    </xf>
    <xf numFmtId="3" fontId="1" fillId="0" borderId="10" xfId="58" applyNumberFormat="1" applyFont="1" applyFill="1" applyBorder="1" applyProtection="1">
      <alignment/>
      <protection/>
    </xf>
    <xf numFmtId="10" fontId="1" fillId="0" borderId="10" xfId="58" applyNumberFormat="1" applyFont="1" applyFill="1" applyBorder="1" applyProtection="1">
      <alignment/>
      <protection/>
    </xf>
    <xf numFmtId="3" fontId="1" fillId="0" borderId="0" xfId="58" applyNumberFormat="1" applyFont="1" applyFill="1">
      <alignment/>
      <protection/>
    </xf>
    <xf numFmtId="3" fontId="1" fillId="0" borderId="14" xfId="58" applyNumberFormat="1" applyFont="1" applyFill="1" applyBorder="1" applyProtection="1">
      <alignment/>
      <protection locked="0"/>
    </xf>
    <xf numFmtId="10" fontId="1" fillId="0" borderId="10" xfId="62" applyNumberFormat="1" applyFont="1" applyFill="1" applyBorder="1" applyAlignment="1" applyProtection="1">
      <alignment/>
      <protection/>
    </xf>
    <xf numFmtId="3" fontId="1" fillId="0" borderId="10" xfId="58" applyNumberFormat="1" applyFont="1" applyFill="1" applyBorder="1">
      <alignment/>
      <protection/>
    </xf>
    <xf numFmtId="3" fontId="1" fillId="0" borderId="14" xfId="58" applyNumberFormat="1" applyFont="1" applyFill="1" applyBorder="1" applyProtection="1">
      <alignment/>
      <protection/>
    </xf>
    <xf numFmtId="1" fontId="1" fillId="0" borderId="10" xfId="58" applyNumberFormat="1" applyFont="1" applyFill="1" applyBorder="1" applyProtection="1">
      <alignment/>
      <protection locked="0"/>
    </xf>
    <xf numFmtId="1" fontId="1" fillId="0" borderId="10" xfId="58" applyNumberFormat="1" applyFont="1" applyFill="1" applyBorder="1" applyProtection="1">
      <alignment/>
      <protection/>
    </xf>
    <xf numFmtId="172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vertical="top"/>
      <protection locked="0"/>
    </xf>
    <xf numFmtId="172" fontId="1" fillId="0" borderId="10" xfId="0" applyNumberFormat="1" applyFont="1" applyFill="1" applyBorder="1" applyAlignment="1" applyProtection="1">
      <alignment vertical="top"/>
      <protection/>
    </xf>
    <xf numFmtId="1" fontId="1" fillId="0" borderId="14" xfId="58" applyNumberFormat="1" applyFont="1" applyFill="1" applyBorder="1" applyProtection="1">
      <alignment/>
      <protection locked="0"/>
    </xf>
    <xf numFmtId="172" fontId="1" fillId="0" borderId="10" xfId="61" applyNumberFormat="1" applyFont="1" applyFill="1" applyBorder="1" applyAlignment="1" applyProtection="1">
      <alignment/>
      <protection/>
    </xf>
    <xf numFmtId="1" fontId="1" fillId="0" borderId="10" xfId="58" applyNumberFormat="1" applyFont="1" applyFill="1" applyBorder="1">
      <alignment/>
      <protection/>
    </xf>
    <xf numFmtId="1" fontId="1" fillId="0" borderId="0" xfId="58" applyNumberFormat="1" applyFont="1" applyFill="1">
      <alignment/>
      <protection/>
    </xf>
    <xf numFmtId="1" fontId="1" fillId="0" borderId="14" xfId="58" applyNumberFormat="1" applyFont="1" applyFill="1" applyBorder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4" xfId="57" applyNumberFormat="1" applyFont="1" applyFill="1" applyBorder="1" applyAlignment="1" applyProtection="1">
      <alignment/>
      <protection/>
    </xf>
    <xf numFmtId="3" fontId="1" fillId="0" borderId="14" xfId="57" applyNumberFormat="1" applyFont="1" applyBorder="1" applyAlignment="1" applyProtection="1">
      <alignment/>
      <protection locked="0"/>
    </xf>
    <xf numFmtId="3" fontId="1" fillId="0" borderId="14" xfId="57" applyNumberFormat="1" applyFont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0" fontId="1" fillId="0" borderId="0" xfId="58" applyFont="1" applyFill="1" applyAlignment="1" applyProtection="1">
      <alignment horizontal="right"/>
      <protection/>
    </xf>
    <xf numFmtId="0" fontId="2" fillId="0" borderId="10" xfId="58" applyFont="1" applyFill="1" applyBorder="1" applyAlignment="1" applyProtection="1">
      <alignment horizontal="right" vertical="center" wrapText="1"/>
      <protection/>
    </xf>
    <xf numFmtId="9" fontId="1" fillId="0" borderId="14" xfId="61" applyFont="1" applyBorder="1" applyAlignment="1" applyProtection="1">
      <alignment horizontal="right"/>
      <protection/>
    </xf>
    <xf numFmtId="10" fontId="1" fillId="0" borderId="0" xfId="58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8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="78" zoomScaleNormal="78" zoomScaleSheetLayoutView="84" zoomScalePageLayoutView="0" workbookViewId="0" topLeftCell="A4">
      <pane xSplit="1" topLeftCell="B1" activePane="topRight" state="frozen"/>
      <selection pane="topLeft" activeCell="A1" sqref="A1"/>
      <selection pane="topRight" activeCell="D4" sqref="D4:E4"/>
    </sheetView>
  </sheetViews>
  <sheetFormatPr defaultColWidth="9.00390625" defaultRowHeight="12.75"/>
  <cols>
    <col min="1" max="1" width="49.625" style="19" customWidth="1"/>
    <col min="2" max="2" width="16.625" style="34" customWidth="1"/>
    <col min="3" max="3" width="16.625" style="44" customWidth="1"/>
    <col min="4" max="4" width="16.625" style="34" customWidth="1"/>
    <col min="5" max="5" width="16.625" style="19" customWidth="1"/>
    <col min="6" max="6" width="16.625" style="34" customWidth="1"/>
    <col min="7" max="21" width="16.625" style="19" customWidth="1"/>
    <col min="22" max="22" width="10.75390625" style="19" customWidth="1"/>
    <col min="23" max="16384" width="9.125" style="19" customWidth="1"/>
  </cols>
  <sheetData>
    <row r="1" spans="1:22" ht="15.75">
      <c r="A1" s="1" t="s">
        <v>71</v>
      </c>
      <c r="B1" s="35" t="s">
        <v>76</v>
      </c>
      <c r="C1" s="97"/>
      <c r="D1" s="31"/>
      <c r="E1" s="18"/>
      <c r="F1" s="31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>
      <c r="A2" s="2"/>
      <c r="B2" s="36" t="s">
        <v>75</v>
      </c>
      <c r="C2" s="97"/>
      <c r="D2" s="31"/>
      <c r="E2" s="18"/>
      <c r="F2" s="31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75">
      <c r="A3" s="107"/>
      <c r="B3" s="107"/>
      <c r="C3" s="107"/>
      <c r="D3" s="32"/>
      <c r="E3" s="20"/>
      <c r="F3" s="32"/>
      <c r="G3" s="20"/>
      <c r="H3" s="20"/>
      <c r="I3" s="20"/>
      <c r="J3" s="2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5" ht="47.25" customHeight="1">
      <c r="A4" s="14"/>
      <c r="B4" s="104" t="s">
        <v>1</v>
      </c>
      <c r="C4" s="105"/>
      <c r="D4" s="104" t="s">
        <v>78</v>
      </c>
      <c r="E4" s="108"/>
      <c r="F4" s="104" t="s">
        <v>70</v>
      </c>
      <c r="G4" s="105"/>
      <c r="H4" s="104" t="s">
        <v>72</v>
      </c>
      <c r="I4" s="105"/>
      <c r="J4" s="104" t="s">
        <v>2</v>
      </c>
      <c r="K4" s="105"/>
      <c r="L4" s="106" t="s">
        <v>73</v>
      </c>
      <c r="M4" s="106"/>
      <c r="N4" s="104" t="s">
        <v>4</v>
      </c>
      <c r="O4" s="105"/>
      <c r="P4" s="102" t="s">
        <v>3</v>
      </c>
      <c r="Q4" s="103"/>
      <c r="R4" s="104" t="s">
        <v>74</v>
      </c>
      <c r="S4" s="105"/>
      <c r="T4" s="102" t="s">
        <v>5</v>
      </c>
      <c r="U4" s="103"/>
      <c r="V4" s="21"/>
      <c r="W4" s="22"/>
      <c r="X4" s="22"/>
      <c r="Y4" s="22"/>
    </row>
    <row r="5" spans="4:25" ht="11.25" customHeight="1" hidden="1">
      <c r="D5" s="32"/>
      <c r="E5" s="20"/>
      <c r="F5" s="32"/>
      <c r="G5" s="20"/>
      <c r="H5" s="20"/>
      <c r="I5" s="20"/>
      <c r="J5" s="20"/>
      <c r="K5" s="18"/>
      <c r="L5" s="18"/>
      <c r="M5" s="18"/>
      <c r="N5" s="18"/>
      <c r="O5" s="18"/>
      <c r="P5" s="23"/>
      <c r="Q5" s="23"/>
      <c r="R5" s="23"/>
      <c r="S5" s="23"/>
      <c r="T5" s="18"/>
      <c r="U5" s="18"/>
      <c r="V5" s="18"/>
      <c r="W5" s="22"/>
      <c r="X5" s="22"/>
      <c r="Y5" s="22"/>
    </row>
    <row r="6" spans="4:25" ht="12.75" customHeight="1" hidden="1">
      <c r="D6" s="32"/>
      <c r="E6" s="20"/>
      <c r="F6" s="32"/>
      <c r="G6" s="20"/>
      <c r="H6" s="20"/>
      <c r="I6" s="20"/>
      <c r="J6" s="20"/>
      <c r="K6" s="18"/>
      <c r="L6" s="18"/>
      <c r="M6" s="18"/>
      <c r="N6" s="18"/>
      <c r="O6" s="18"/>
      <c r="P6" s="23"/>
      <c r="Q6" s="23"/>
      <c r="R6" s="23"/>
      <c r="S6" s="23"/>
      <c r="T6" s="18"/>
      <c r="U6" s="18"/>
      <c r="V6" s="18"/>
      <c r="W6" s="22"/>
      <c r="X6" s="22"/>
      <c r="Y6" s="22"/>
    </row>
    <row r="7" spans="1:25" ht="54" customHeight="1">
      <c r="A7" s="3"/>
      <c r="B7" s="33" t="s">
        <v>0</v>
      </c>
      <c r="C7" s="98" t="s">
        <v>6</v>
      </c>
      <c r="D7" s="33" t="s">
        <v>0</v>
      </c>
      <c r="E7" s="4" t="s">
        <v>6</v>
      </c>
      <c r="F7" s="33" t="s">
        <v>0</v>
      </c>
      <c r="G7" s="4" t="s">
        <v>6</v>
      </c>
      <c r="H7" s="4" t="s">
        <v>0</v>
      </c>
      <c r="I7" s="4" t="s">
        <v>6</v>
      </c>
      <c r="J7" s="4" t="s">
        <v>0</v>
      </c>
      <c r="K7" s="4" t="s">
        <v>6</v>
      </c>
      <c r="L7" s="4" t="s">
        <v>0</v>
      </c>
      <c r="M7" s="4" t="s">
        <v>6</v>
      </c>
      <c r="N7" s="4" t="s">
        <v>0</v>
      </c>
      <c r="O7" s="4" t="s">
        <v>6</v>
      </c>
      <c r="P7" s="4" t="s">
        <v>0</v>
      </c>
      <c r="Q7" s="4" t="s">
        <v>6</v>
      </c>
      <c r="R7" s="4" t="s">
        <v>0</v>
      </c>
      <c r="S7" s="4" t="s">
        <v>6</v>
      </c>
      <c r="T7" s="4" t="s">
        <v>0</v>
      </c>
      <c r="U7" s="4" t="s">
        <v>6</v>
      </c>
      <c r="V7" s="10"/>
      <c r="W7" s="22"/>
      <c r="X7" s="22"/>
      <c r="Y7" s="22"/>
    </row>
    <row r="8" spans="1:25" ht="15.75">
      <c r="A8" s="3" t="s">
        <v>7</v>
      </c>
      <c r="B8" s="89"/>
      <c r="C8" s="39"/>
      <c r="D8" s="87"/>
      <c r="E8" s="72"/>
      <c r="F8" s="43"/>
      <c r="G8" s="41"/>
      <c r="H8" s="42"/>
      <c r="I8" s="40"/>
      <c r="J8" s="43"/>
      <c r="K8" s="41"/>
      <c r="L8" s="42"/>
      <c r="M8" s="40"/>
      <c r="N8" s="50"/>
      <c r="O8" s="40"/>
      <c r="P8" s="44"/>
      <c r="Q8" s="39"/>
      <c r="R8" s="69"/>
      <c r="S8" s="69"/>
      <c r="T8" s="42"/>
      <c r="U8" s="39"/>
      <c r="V8" s="18"/>
      <c r="W8" s="12"/>
      <c r="X8" s="22"/>
      <c r="Y8" s="22"/>
    </row>
    <row r="9" spans="1:25" ht="15.75">
      <c r="A9" s="5" t="s">
        <v>8</v>
      </c>
      <c r="B9" s="90">
        <v>148212.9833099996</v>
      </c>
      <c r="C9" s="45">
        <v>0.8486458424542297</v>
      </c>
      <c r="D9" s="83">
        <v>321199</v>
      </c>
      <c r="E9" s="67">
        <v>0.974174587672953</v>
      </c>
      <c r="F9" s="94">
        <v>624027</v>
      </c>
      <c r="G9" s="67">
        <v>0.9233763927731167</v>
      </c>
      <c r="H9" s="46">
        <v>49248</v>
      </c>
      <c r="I9" s="38">
        <v>1</v>
      </c>
      <c r="J9" s="47">
        <v>1623852</v>
      </c>
      <c r="K9" s="38">
        <v>0.9189475507023459</v>
      </c>
      <c r="L9" s="46">
        <v>88442</v>
      </c>
      <c r="M9" s="38">
        <v>1</v>
      </c>
      <c r="N9" s="61">
        <v>1437699.6973499998</v>
      </c>
      <c r="O9" s="84">
        <v>0.905930566185529</v>
      </c>
      <c r="P9" s="46">
        <v>155087</v>
      </c>
      <c r="Q9" s="38">
        <v>0.8497172850599399</v>
      </c>
      <c r="R9" s="74">
        <v>30314</v>
      </c>
      <c r="S9" s="75">
        <v>0.9717271445057059</v>
      </c>
      <c r="T9" s="46">
        <v>324504.872963594</v>
      </c>
      <c r="U9" s="38">
        <v>1</v>
      </c>
      <c r="V9" s="18"/>
      <c r="W9" s="13"/>
      <c r="X9" s="22"/>
      <c r="Y9" s="22"/>
    </row>
    <row r="10" spans="1:25" ht="15.75">
      <c r="A10" s="5" t="s">
        <v>9</v>
      </c>
      <c r="B10" s="90">
        <v>26433.466240000052</v>
      </c>
      <c r="C10" s="45">
        <v>0.15135415754577017</v>
      </c>
      <c r="D10" s="83">
        <v>8515</v>
      </c>
      <c r="E10" s="67">
        <v>0.025825412327047076</v>
      </c>
      <c r="F10" s="94">
        <v>51783</v>
      </c>
      <c r="G10" s="67">
        <v>0.0766236072268833</v>
      </c>
      <c r="H10" s="46">
        <v>0</v>
      </c>
      <c r="I10" s="38">
        <v>0</v>
      </c>
      <c r="J10" s="47">
        <v>143226</v>
      </c>
      <c r="K10" s="38">
        <v>0.0810524492976541</v>
      </c>
      <c r="L10" s="46">
        <v>0</v>
      </c>
      <c r="M10" s="38">
        <v>0</v>
      </c>
      <c r="N10" s="61">
        <v>149286.93387</v>
      </c>
      <c r="O10" s="84">
        <v>0.09406943381447096</v>
      </c>
      <c r="P10" s="46">
        <v>27429</v>
      </c>
      <c r="Q10" s="38">
        <v>0.15028271494006004</v>
      </c>
      <c r="R10" s="74">
        <v>882</v>
      </c>
      <c r="S10" s="75">
        <v>0.02827285549429414</v>
      </c>
      <c r="T10" s="46">
        <v>0</v>
      </c>
      <c r="U10" s="38">
        <v>0</v>
      </c>
      <c r="V10" s="18"/>
      <c r="W10" s="13"/>
      <c r="X10" s="22"/>
      <c r="Y10" s="22"/>
    </row>
    <row r="11" spans="1:25" s="26" customFormat="1" ht="15.75">
      <c r="A11" s="3" t="s">
        <v>10</v>
      </c>
      <c r="B11" s="91">
        <v>174646.44954999967</v>
      </c>
      <c r="C11" s="99">
        <v>0.9999999999999999</v>
      </c>
      <c r="D11" s="87">
        <f>SUM(D9:D10)</f>
        <v>329714</v>
      </c>
      <c r="E11" s="67">
        <v>1</v>
      </c>
      <c r="F11" s="95">
        <v>675810</v>
      </c>
      <c r="G11" s="67">
        <v>1</v>
      </c>
      <c r="H11" s="42">
        <v>49248</v>
      </c>
      <c r="I11" s="38">
        <v>1</v>
      </c>
      <c r="J11" s="43">
        <v>1767078</v>
      </c>
      <c r="K11" s="38">
        <v>1</v>
      </c>
      <c r="L11" s="42">
        <v>88442</v>
      </c>
      <c r="M11" s="38">
        <v>1</v>
      </c>
      <c r="N11" s="88">
        <v>1586986.6312199999</v>
      </c>
      <c r="O11" s="84">
        <v>1</v>
      </c>
      <c r="P11" s="42">
        <v>182516</v>
      </c>
      <c r="Q11" s="38">
        <v>1</v>
      </c>
      <c r="R11" s="77">
        <v>31196</v>
      </c>
      <c r="S11" s="75">
        <v>1</v>
      </c>
      <c r="T11" s="42">
        <v>324504.872963594</v>
      </c>
      <c r="U11" s="38">
        <v>1</v>
      </c>
      <c r="V11" s="24"/>
      <c r="W11" s="12"/>
      <c r="X11" s="25"/>
      <c r="Y11" s="25"/>
    </row>
    <row r="12" spans="1:25" ht="15.75">
      <c r="A12" s="3" t="s">
        <v>11</v>
      </c>
      <c r="B12" s="92"/>
      <c r="C12" s="51"/>
      <c r="D12" s="79"/>
      <c r="E12" s="72"/>
      <c r="F12" s="88"/>
      <c r="G12" s="60"/>
      <c r="H12" s="52"/>
      <c r="I12" s="39"/>
      <c r="J12" s="62">
        <v>0</v>
      </c>
      <c r="K12" s="63"/>
      <c r="L12" s="52"/>
      <c r="M12" s="39"/>
      <c r="N12" s="88"/>
      <c r="O12" s="80"/>
      <c r="P12" s="40"/>
      <c r="Q12" s="40"/>
      <c r="R12" s="71"/>
      <c r="S12" s="72"/>
      <c r="T12" s="52"/>
      <c r="U12" s="39"/>
      <c r="V12" s="18"/>
      <c r="W12" s="12"/>
      <c r="X12" s="22"/>
      <c r="Y12" s="22"/>
    </row>
    <row r="13" spans="1:25" ht="15.75">
      <c r="A13" s="5" t="s">
        <v>12</v>
      </c>
      <c r="B13" s="93">
        <v>149490.44954999967</v>
      </c>
      <c r="C13" s="45">
        <v>0.8559604271096386</v>
      </c>
      <c r="D13" s="78">
        <v>301947</v>
      </c>
      <c r="E13" s="67">
        <v>0.9157845890681015</v>
      </c>
      <c r="F13" s="96">
        <v>675810</v>
      </c>
      <c r="G13" s="67">
        <v>1</v>
      </c>
      <c r="H13" s="53">
        <v>45871</v>
      </c>
      <c r="I13" s="38">
        <v>0.9314286874593892</v>
      </c>
      <c r="J13" s="64">
        <v>1181120</v>
      </c>
      <c r="K13" s="68">
        <v>0.6684028662005865</v>
      </c>
      <c r="L13" s="53">
        <v>83027</v>
      </c>
      <c r="M13" s="38">
        <v>0.9387734334366025</v>
      </c>
      <c r="N13" s="61">
        <v>1349944.5349499998</v>
      </c>
      <c r="O13" s="84">
        <v>0.8506338417685514</v>
      </c>
      <c r="P13" s="53">
        <v>111469</v>
      </c>
      <c r="Q13" s="38" t="s">
        <v>77</v>
      </c>
      <c r="R13" s="70">
        <v>31196</v>
      </c>
      <c r="S13" s="75">
        <v>1</v>
      </c>
      <c r="T13" s="53">
        <v>128528.7353754</v>
      </c>
      <c r="U13" s="38">
        <v>0.39607644163118494</v>
      </c>
      <c r="V13" s="23"/>
      <c r="W13" s="13"/>
      <c r="X13" s="22"/>
      <c r="Y13" s="22"/>
    </row>
    <row r="14" spans="1:25" ht="15.75">
      <c r="A14" s="5" t="s">
        <v>13</v>
      </c>
      <c r="B14" s="93">
        <v>25154</v>
      </c>
      <c r="C14" s="45">
        <v>0.14402812118318295</v>
      </c>
      <c r="D14" s="78">
        <v>27767</v>
      </c>
      <c r="E14" s="67">
        <v>0.08421541093189855</v>
      </c>
      <c r="F14" s="61">
        <v>0</v>
      </c>
      <c r="G14" s="67">
        <v>0</v>
      </c>
      <c r="H14" s="53">
        <v>3377</v>
      </c>
      <c r="I14" s="38">
        <v>0.06857131254061079</v>
      </c>
      <c r="J14" s="64">
        <v>585958</v>
      </c>
      <c r="K14" s="68">
        <v>0.33159713379941347</v>
      </c>
      <c r="L14" s="53">
        <v>5415</v>
      </c>
      <c r="M14" s="38">
        <v>0.06122656656339748</v>
      </c>
      <c r="N14" s="61">
        <v>237042.09627000004</v>
      </c>
      <c r="O14" s="84">
        <v>0.14936615823144858</v>
      </c>
      <c r="P14" s="53">
        <v>71047</v>
      </c>
      <c r="Q14" s="38">
        <v>0.3892645028381073</v>
      </c>
      <c r="R14" s="70">
        <v>0</v>
      </c>
      <c r="S14" s="75">
        <v>0</v>
      </c>
      <c r="T14" s="53">
        <v>195923.1142108</v>
      </c>
      <c r="U14" s="38">
        <v>0.6037601605840308</v>
      </c>
      <c r="V14" s="18"/>
      <c r="W14" s="13"/>
      <c r="X14" s="22"/>
      <c r="Y14" s="22"/>
    </row>
    <row r="15" spans="1:25" ht="15.75">
      <c r="A15" s="5" t="s">
        <v>14</v>
      </c>
      <c r="B15" s="93">
        <v>2</v>
      </c>
      <c r="C15" s="45">
        <v>1.1451707178435473E-05</v>
      </c>
      <c r="D15" s="78">
        <v>0</v>
      </c>
      <c r="E15" s="67">
        <v>0</v>
      </c>
      <c r="F15" s="61">
        <v>0</v>
      </c>
      <c r="G15" s="67">
        <v>0</v>
      </c>
      <c r="H15" s="53">
        <v>0</v>
      </c>
      <c r="I15" s="54">
        <v>0</v>
      </c>
      <c r="J15" s="64">
        <v>0</v>
      </c>
      <c r="K15" s="68">
        <v>0</v>
      </c>
      <c r="L15" s="53">
        <v>0</v>
      </c>
      <c r="M15" s="38">
        <v>0</v>
      </c>
      <c r="N15" s="61">
        <v>0</v>
      </c>
      <c r="O15" s="84">
        <v>0</v>
      </c>
      <c r="P15" s="53">
        <v>0</v>
      </c>
      <c r="Q15" s="38" t="s">
        <v>77</v>
      </c>
      <c r="R15" s="70">
        <v>0</v>
      </c>
      <c r="S15" s="75" t="s">
        <v>77</v>
      </c>
      <c r="T15" s="53">
        <v>53.02338</v>
      </c>
      <c r="U15" s="38">
        <v>0.00016339779281511333</v>
      </c>
      <c r="V15" s="27"/>
      <c r="W15" s="13"/>
      <c r="X15" s="22"/>
      <c r="Y15" s="22"/>
    </row>
    <row r="16" spans="1:25" s="26" customFormat="1" ht="15.75">
      <c r="A16" s="3" t="s">
        <v>10</v>
      </c>
      <c r="B16" s="92">
        <v>174646.44954999967</v>
      </c>
      <c r="C16" s="45">
        <v>1</v>
      </c>
      <c r="D16" s="79">
        <f>D13+D14+D15</f>
        <v>329714</v>
      </c>
      <c r="E16" s="67">
        <v>1</v>
      </c>
      <c r="F16" s="88">
        <v>675810</v>
      </c>
      <c r="G16" s="67">
        <v>1</v>
      </c>
      <c r="H16" s="52">
        <v>49248</v>
      </c>
      <c r="I16" s="38">
        <v>1</v>
      </c>
      <c r="J16" s="62">
        <v>1767078</v>
      </c>
      <c r="K16" s="68">
        <v>1</v>
      </c>
      <c r="L16" s="52">
        <v>88442</v>
      </c>
      <c r="M16" s="38">
        <v>1</v>
      </c>
      <c r="N16" s="88">
        <v>1586986.6312199999</v>
      </c>
      <c r="O16" s="84">
        <v>1</v>
      </c>
      <c r="P16" s="52">
        <v>182516</v>
      </c>
      <c r="Q16" s="38">
        <v>1</v>
      </c>
      <c r="R16" s="71">
        <v>31196</v>
      </c>
      <c r="S16" s="75">
        <v>1</v>
      </c>
      <c r="T16" s="52">
        <v>324504.87296620006</v>
      </c>
      <c r="U16" s="38">
        <v>1</v>
      </c>
      <c r="V16" s="11"/>
      <c r="W16" s="12"/>
      <c r="X16" s="25"/>
      <c r="Y16" s="25"/>
    </row>
    <row r="17" spans="1:25" s="26" customFormat="1" ht="15.75">
      <c r="A17" s="3" t="s">
        <v>12</v>
      </c>
      <c r="B17" s="92"/>
      <c r="C17" s="51"/>
      <c r="D17" s="79"/>
      <c r="E17" s="67"/>
      <c r="F17" s="88"/>
      <c r="G17" s="60"/>
      <c r="H17" s="52"/>
      <c r="I17" s="38"/>
      <c r="J17" s="62"/>
      <c r="K17" s="63"/>
      <c r="L17" s="52"/>
      <c r="M17" s="38"/>
      <c r="N17" s="88"/>
      <c r="O17" s="80"/>
      <c r="P17" s="40"/>
      <c r="Q17" s="40"/>
      <c r="R17" s="71"/>
      <c r="S17" s="75"/>
      <c r="T17" s="52"/>
      <c r="U17" s="38"/>
      <c r="V17" s="24"/>
      <c r="W17" s="12"/>
      <c r="X17" s="25"/>
      <c r="Y17" s="25"/>
    </row>
    <row r="18" spans="1:25" s="26" customFormat="1" ht="15.75">
      <c r="A18" s="3" t="s">
        <v>15</v>
      </c>
      <c r="B18" s="92"/>
      <c r="C18" s="45"/>
      <c r="D18" s="79">
        <f>D19+D28+D29+D40+D37+D44</f>
        <v>301947</v>
      </c>
      <c r="E18" s="38">
        <v>1</v>
      </c>
      <c r="F18" s="88">
        <v>675810</v>
      </c>
      <c r="G18" s="67">
        <v>1</v>
      </c>
      <c r="H18" s="52">
        <v>45871</v>
      </c>
      <c r="I18" s="38">
        <v>1</v>
      </c>
      <c r="J18" s="62">
        <v>1181120</v>
      </c>
      <c r="K18" s="68">
        <v>1</v>
      </c>
      <c r="L18" s="52">
        <v>83027</v>
      </c>
      <c r="M18" s="38">
        <v>1</v>
      </c>
      <c r="N18" s="88">
        <v>1349944.5349499995</v>
      </c>
      <c r="O18" s="84"/>
      <c r="P18" s="52">
        <v>111469</v>
      </c>
      <c r="Q18" s="38">
        <v>1</v>
      </c>
      <c r="R18" s="71">
        <v>31196</v>
      </c>
      <c r="S18" s="75">
        <v>1</v>
      </c>
      <c r="T18" s="52">
        <v>128528.73537539998</v>
      </c>
      <c r="U18" s="38">
        <v>1</v>
      </c>
      <c r="V18" s="24"/>
      <c r="W18" s="12"/>
      <c r="X18" s="25"/>
      <c r="Y18" s="25"/>
    </row>
    <row r="19" spans="1:25" ht="15.75">
      <c r="A19" s="5" t="s">
        <v>16</v>
      </c>
      <c r="B19" s="93">
        <v>43945</v>
      </c>
      <c r="C19" s="45">
        <v>0.9999969927844821</v>
      </c>
      <c r="D19" s="78">
        <f>SUM(D20:D27)</f>
        <v>97719</v>
      </c>
      <c r="E19" s="38">
        <v>0.32362964361295193</v>
      </c>
      <c r="F19" s="61">
        <v>79201</v>
      </c>
      <c r="G19" s="67">
        <v>0.11719418179665883</v>
      </c>
      <c r="H19" s="53">
        <v>5657</v>
      </c>
      <c r="I19" s="38">
        <v>0.12332410455407555</v>
      </c>
      <c r="J19" s="64">
        <v>327461</v>
      </c>
      <c r="K19" s="68">
        <v>0.27724617312381467</v>
      </c>
      <c r="L19" s="53">
        <v>2311</v>
      </c>
      <c r="M19" s="38">
        <v>0.027834318956484035</v>
      </c>
      <c r="N19" s="61">
        <v>635000.5217899994</v>
      </c>
      <c r="O19" s="84">
        <v>0.4703900829625709</v>
      </c>
      <c r="P19" s="53">
        <v>34047</v>
      </c>
      <c r="Q19" s="38">
        <v>0.30543918039993184</v>
      </c>
      <c r="R19" s="70">
        <v>2955</v>
      </c>
      <c r="S19" s="54">
        <v>0.09472368252340044</v>
      </c>
      <c r="T19" s="53">
        <v>7450.9472233</v>
      </c>
      <c r="U19" s="38">
        <v>0.05797106150261001</v>
      </c>
      <c r="V19" s="28"/>
      <c r="W19" s="13"/>
      <c r="X19" s="22"/>
      <c r="Y19" s="22"/>
    </row>
    <row r="20" spans="1:25" ht="15.75">
      <c r="A20" s="5" t="s">
        <v>17</v>
      </c>
      <c r="B20" s="93">
        <v>28694</v>
      </c>
      <c r="C20" s="51">
        <v>0.19194537233900547</v>
      </c>
      <c r="D20" s="78">
        <v>50115</v>
      </c>
      <c r="E20" s="38">
        <v>0.16597283629246193</v>
      </c>
      <c r="F20" s="61">
        <v>8093</v>
      </c>
      <c r="G20" s="60">
        <v>0.011975259318447493</v>
      </c>
      <c r="H20" s="53">
        <v>972</v>
      </c>
      <c r="I20" s="38">
        <v>0.021189858516273898</v>
      </c>
      <c r="J20" s="64">
        <v>271856</v>
      </c>
      <c r="K20" s="63">
        <v>0.2301679761582227</v>
      </c>
      <c r="L20" s="53">
        <v>898</v>
      </c>
      <c r="M20" s="38">
        <v>0.010815758729088128</v>
      </c>
      <c r="N20" s="61">
        <v>102198.49240999999</v>
      </c>
      <c r="O20" s="80">
        <v>0.07570569735576974</v>
      </c>
      <c r="P20" s="53">
        <v>24217</v>
      </c>
      <c r="Q20" s="38">
        <v>0.21725322735469055</v>
      </c>
      <c r="R20" s="70">
        <v>400</v>
      </c>
      <c r="S20" s="54">
        <v>0.012822156686754712</v>
      </c>
      <c r="T20" s="53">
        <v>6477.5752745</v>
      </c>
      <c r="U20" s="38">
        <v>0.05039787605145759</v>
      </c>
      <c r="V20" s="29"/>
      <c r="W20" s="13"/>
      <c r="X20" s="22"/>
      <c r="Y20" s="22"/>
    </row>
    <row r="21" spans="1:25" ht="15.75">
      <c r="A21" s="5" t="s">
        <v>18</v>
      </c>
      <c r="B21" s="93">
        <v>4106</v>
      </c>
      <c r="C21" s="51">
        <v>0.027466637583604812</v>
      </c>
      <c r="D21" s="78">
        <v>393</v>
      </c>
      <c r="E21" s="38">
        <v>0.0013015529215392105</v>
      </c>
      <c r="F21" s="61">
        <v>5698</v>
      </c>
      <c r="G21" s="60">
        <v>0.00843136384486764</v>
      </c>
      <c r="H21" s="53">
        <v>289</v>
      </c>
      <c r="I21" s="38">
        <v>0.0063002768633777335</v>
      </c>
      <c r="J21" s="64">
        <v>0</v>
      </c>
      <c r="K21" s="63">
        <v>0</v>
      </c>
      <c r="L21" s="53">
        <v>0</v>
      </c>
      <c r="M21" s="38">
        <v>0</v>
      </c>
      <c r="N21" s="61">
        <v>3498.1931699999973</v>
      </c>
      <c r="O21" s="80">
        <v>0.0025913606666288455</v>
      </c>
      <c r="P21" s="53">
        <v>660</v>
      </c>
      <c r="Q21" s="38">
        <v>0.005920928688693717</v>
      </c>
      <c r="R21" s="70">
        <v>1844</v>
      </c>
      <c r="S21" s="54">
        <v>0.059110142325939224</v>
      </c>
      <c r="T21" s="53">
        <v>51.9919373</v>
      </c>
      <c r="U21" s="38">
        <v>0.00040451605742594974</v>
      </c>
      <c r="V21" s="18"/>
      <c r="W21" s="13"/>
      <c r="X21" s="22"/>
      <c r="Y21" s="22"/>
    </row>
    <row r="22" spans="1:25" ht="15.75">
      <c r="A22" s="5" t="s">
        <v>19</v>
      </c>
      <c r="B22" s="93">
        <v>398</v>
      </c>
      <c r="C22" s="51">
        <v>0.0026623774374755762</v>
      </c>
      <c r="D22" s="78">
        <v>20818</v>
      </c>
      <c r="E22" s="38">
        <v>0.06894587460713304</v>
      </c>
      <c r="F22" s="61">
        <v>13570</v>
      </c>
      <c r="G22" s="60">
        <v>0.02007960817389503</v>
      </c>
      <c r="H22" s="53">
        <v>259</v>
      </c>
      <c r="I22" s="38">
        <v>0.00564626888448039</v>
      </c>
      <c r="J22" s="64">
        <v>0</v>
      </c>
      <c r="K22" s="63">
        <v>0</v>
      </c>
      <c r="L22" s="53">
        <v>106</v>
      </c>
      <c r="M22" s="38">
        <v>0.0012766931239235428</v>
      </c>
      <c r="N22" s="61">
        <v>2481.83281</v>
      </c>
      <c r="O22" s="80">
        <v>0.0018384702080311206</v>
      </c>
      <c r="P22" s="53">
        <v>1328</v>
      </c>
      <c r="Q22" s="38">
        <v>0.011913626209977662</v>
      </c>
      <c r="R22" s="70">
        <v>0</v>
      </c>
      <c r="S22" s="54">
        <v>0</v>
      </c>
      <c r="T22" s="53">
        <v>102.7914574</v>
      </c>
      <c r="U22" s="38">
        <v>0.0007997546782030657</v>
      </c>
      <c r="V22" s="18"/>
      <c r="W22" s="13"/>
      <c r="X22" s="22"/>
      <c r="Y22" s="22"/>
    </row>
    <row r="23" spans="1:25" ht="15.75">
      <c r="A23" s="5" t="s">
        <v>20</v>
      </c>
      <c r="B23" s="93">
        <v>1424</v>
      </c>
      <c r="C23" s="51">
        <v>0.009525692138103569</v>
      </c>
      <c r="D23" s="78">
        <v>6987</v>
      </c>
      <c r="E23" s="38">
        <v>0.023139822551639856</v>
      </c>
      <c r="F23" s="61">
        <v>15633</v>
      </c>
      <c r="G23" s="60">
        <v>0.023132241310427487</v>
      </c>
      <c r="H23" s="53">
        <v>114</v>
      </c>
      <c r="I23" s="38">
        <v>0.002485230319809902</v>
      </c>
      <c r="J23" s="64">
        <v>0</v>
      </c>
      <c r="K23" s="63">
        <v>0</v>
      </c>
      <c r="L23" s="53">
        <v>114</v>
      </c>
      <c r="M23" s="38">
        <v>0.0013730473219555085</v>
      </c>
      <c r="N23" s="61">
        <v>25884.85549000001</v>
      </c>
      <c r="O23" s="80">
        <v>0.019174754828692835</v>
      </c>
      <c r="P23" s="53">
        <v>0</v>
      </c>
      <c r="Q23" s="38">
        <v>0</v>
      </c>
      <c r="R23" s="70">
        <v>510</v>
      </c>
      <c r="S23" s="54">
        <v>0.016348249775612257</v>
      </c>
      <c r="T23" s="53">
        <v>410.3463703</v>
      </c>
      <c r="U23" s="38">
        <v>0.0031926430233790277</v>
      </c>
      <c r="V23" s="18"/>
      <c r="W23" s="13"/>
      <c r="X23" s="22"/>
      <c r="Y23" s="22"/>
    </row>
    <row r="24" spans="1:25" ht="15.75">
      <c r="A24" s="5" t="s">
        <v>21</v>
      </c>
      <c r="B24" s="93">
        <v>0</v>
      </c>
      <c r="C24" s="51">
        <v>0</v>
      </c>
      <c r="D24" s="78">
        <v>4041</v>
      </c>
      <c r="E24" s="38">
        <v>0.013383143399338295</v>
      </c>
      <c r="F24" s="61">
        <v>10310</v>
      </c>
      <c r="G24" s="60">
        <v>0.015255767153489886</v>
      </c>
      <c r="H24" s="53">
        <v>15</v>
      </c>
      <c r="I24" s="38">
        <v>0.0003270039894486713</v>
      </c>
      <c r="J24" s="64">
        <v>0</v>
      </c>
      <c r="K24" s="63">
        <v>0</v>
      </c>
      <c r="L24" s="53">
        <v>0</v>
      </c>
      <c r="M24" s="38">
        <v>0</v>
      </c>
      <c r="N24" s="61">
        <v>6273.277549999999</v>
      </c>
      <c r="O24" s="80">
        <v>0.004647063184882892</v>
      </c>
      <c r="P24" s="53">
        <v>686</v>
      </c>
      <c r="Q24" s="38">
        <v>0.0061541773946119545</v>
      </c>
      <c r="R24" s="70">
        <v>0</v>
      </c>
      <c r="S24" s="54">
        <v>0</v>
      </c>
      <c r="T24" s="53">
        <v>59.7005911</v>
      </c>
      <c r="U24" s="38">
        <v>0.0004644921692073733</v>
      </c>
      <c r="V24" s="18"/>
      <c r="W24" s="13"/>
      <c r="X24" s="22"/>
      <c r="Y24" s="22"/>
    </row>
    <row r="25" spans="1:25" ht="15.75">
      <c r="A25" s="5" t="s">
        <v>22</v>
      </c>
      <c r="B25" s="93">
        <v>263</v>
      </c>
      <c r="C25" s="51">
        <v>0.0017593097137087348</v>
      </c>
      <c r="D25" s="78">
        <v>12661</v>
      </c>
      <c r="E25" s="38">
        <v>0.04193119984633065</v>
      </c>
      <c r="F25" s="61">
        <v>8946</v>
      </c>
      <c r="G25" s="60">
        <v>0.013237448395259022</v>
      </c>
      <c r="H25" s="53">
        <v>1057</v>
      </c>
      <c r="I25" s="38">
        <v>0.023042881123149703</v>
      </c>
      <c r="J25" s="64">
        <v>10695</v>
      </c>
      <c r="K25" s="63">
        <v>0.009054964779192631</v>
      </c>
      <c r="L25" s="53">
        <v>166</v>
      </c>
      <c r="M25" s="38">
        <v>0.001999349609163284</v>
      </c>
      <c r="N25" s="61">
        <v>18669.358090000005</v>
      </c>
      <c r="O25" s="80">
        <v>0.013829722337956277</v>
      </c>
      <c r="P25" s="53">
        <v>4077</v>
      </c>
      <c r="Q25" s="38">
        <v>0.03657519130879437</v>
      </c>
      <c r="R25" s="70">
        <v>0</v>
      </c>
      <c r="S25" s="54">
        <v>0</v>
      </c>
      <c r="T25" s="53">
        <v>348.5415927</v>
      </c>
      <c r="U25" s="38">
        <v>0.0027117795229370154</v>
      </c>
      <c r="V25" s="18"/>
      <c r="W25" s="13"/>
      <c r="X25" s="22"/>
      <c r="Y25" s="22"/>
    </row>
    <row r="26" spans="1:25" ht="15.75">
      <c r="A26" s="5" t="s">
        <v>23</v>
      </c>
      <c r="B26" s="93">
        <v>2289</v>
      </c>
      <c r="C26" s="51">
        <v>0.015312014960757772</v>
      </c>
      <c r="D26" s="78">
        <v>1398</v>
      </c>
      <c r="E26" s="38">
        <v>0.004629951614024978</v>
      </c>
      <c r="F26" s="61">
        <v>822</v>
      </c>
      <c r="G26" s="60">
        <v>0.0012163181959426465</v>
      </c>
      <c r="H26" s="53">
        <v>422</v>
      </c>
      <c r="I26" s="38">
        <v>0.009199712236489285</v>
      </c>
      <c r="J26" s="64">
        <v>2539</v>
      </c>
      <c r="K26" s="63">
        <v>0.0021496545651584938</v>
      </c>
      <c r="L26" s="53">
        <v>0</v>
      </c>
      <c r="M26" s="38">
        <v>0</v>
      </c>
      <c r="N26" s="61">
        <v>12358.877869999998</v>
      </c>
      <c r="O26" s="80">
        <v>0.009155100487486145</v>
      </c>
      <c r="P26" s="53">
        <v>565</v>
      </c>
      <c r="Q26" s="38">
        <v>0.005068673801684773</v>
      </c>
      <c r="R26" s="70">
        <v>0</v>
      </c>
      <c r="S26" s="54">
        <v>0</v>
      </c>
      <c r="T26" s="53">
        <v>0</v>
      </c>
      <c r="U26" s="38">
        <v>0</v>
      </c>
      <c r="V26" s="18"/>
      <c r="W26" s="13"/>
      <c r="X26" s="22"/>
      <c r="Y26" s="22"/>
    </row>
    <row r="27" spans="1:25" ht="15.75">
      <c r="A27" s="5" t="s">
        <v>24</v>
      </c>
      <c r="B27" s="93">
        <v>6771</v>
      </c>
      <c r="C27" s="51">
        <v>0.0452938633898169</v>
      </c>
      <c r="D27" s="78">
        <v>1306</v>
      </c>
      <c r="E27" s="38">
        <v>0.004325262380483992</v>
      </c>
      <c r="F27" s="61">
        <v>16129</v>
      </c>
      <c r="G27" s="60">
        <v>0.02386617540432962</v>
      </c>
      <c r="H27" s="53">
        <v>2529</v>
      </c>
      <c r="I27" s="38">
        <v>0.05513287262104598</v>
      </c>
      <c r="J27" s="64">
        <v>42371</v>
      </c>
      <c r="K27" s="63">
        <v>0.035873577621240854</v>
      </c>
      <c r="L27" s="53">
        <v>1027</v>
      </c>
      <c r="M27" s="38">
        <v>0.012369470172353571</v>
      </c>
      <c r="N27" s="61">
        <v>463635.6343999994</v>
      </c>
      <c r="O27" s="80">
        <v>0.343447913893123</v>
      </c>
      <c r="P27" s="53">
        <v>2514</v>
      </c>
      <c r="Q27" s="38">
        <v>0.022553355641478798</v>
      </c>
      <c r="R27" s="70">
        <v>201</v>
      </c>
      <c r="S27" s="54">
        <v>0.006443133735094243</v>
      </c>
      <c r="T27" s="53">
        <v>0</v>
      </c>
      <c r="U27" s="38">
        <v>0</v>
      </c>
      <c r="V27" s="18"/>
      <c r="W27" s="13"/>
      <c r="X27" s="22"/>
      <c r="Y27" s="22"/>
    </row>
    <row r="28" spans="1:25" ht="15.75">
      <c r="A28" s="5" t="s">
        <v>25</v>
      </c>
      <c r="B28" s="93">
        <v>233</v>
      </c>
      <c r="C28" s="51">
        <v>0.0015586279973161035</v>
      </c>
      <c r="D28" s="78">
        <v>104</v>
      </c>
      <c r="E28" s="38">
        <v>0.0003444313074811142</v>
      </c>
      <c r="F28" s="48">
        <v>15681</v>
      </c>
      <c r="G28" s="38">
        <v>0.023203267190482532</v>
      </c>
      <c r="H28" s="53">
        <v>22</v>
      </c>
      <c r="I28" s="38">
        <v>0.00047960585119138455</v>
      </c>
      <c r="J28" s="64">
        <v>4219</v>
      </c>
      <c r="K28" s="68">
        <v>0.003572033324302357</v>
      </c>
      <c r="L28" s="53">
        <v>314</v>
      </c>
      <c r="M28" s="38">
        <v>0.003781902272754646</v>
      </c>
      <c r="N28" s="61">
        <v>4128.90617</v>
      </c>
      <c r="O28" s="84">
        <v>0.003058574677035105</v>
      </c>
      <c r="P28" s="53">
        <v>3289</v>
      </c>
      <c r="Q28" s="38">
        <v>0.029505961298657027</v>
      </c>
      <c r="R28" s="70">
        <v>444</v>
      </c>
      <c r="S28" s="54">
        <v>0.014232593922297731</v>
      </c>
      <c r="T28" s="53">
        <v>2789.75931359999</v>
      </c>
      <c r="U28" s="38">
        <v>0.02170533542909146</v>
      </c>
      <c r="V28" s="18"/>
      <c r="W28" s="13"/>
      <c r="X28" s="22"/>
      <c r="Y28" s="22"/>
    </row>
    <row r="29" spans="1:25" ht="15.75">
      <c r="A29" s="5" t="s">
        <v>26</v>
      </c>
      <c r="B29" s="93">
        <v>34274</v>
      </c>
      <c r="C29" s="45"/>
      <c r="D29" s="78">
        <f>SUM(D30:D36)</f>
        <v>109235</v>
      </c>
      <c r="E29" s="38">
        <v>0.36176878723749534</v>
      </c>
      <c r="F29" s="48">
        <v>365126</v>
      </c>
      <c r="G29" s="38">
        <v>0.540279072520383</v>
      </c>
      <c r="H29" s="53">
        <v>15311</v>
      </c>
      <c r="I29" s="38">
        <v>0.3337838721632404</v>
      </c>
      <c r="J29" s="64">
        <v>489112</v>
      </c>
      <c r="K29" s="68">
        <v>0.41410864264426983</v>
      </c>
      <c r="L29" s="53">
        <v>9118</v>
      </c>
      <c r="M29" s="38">
        <v>0.10981969720693269</v>
      </c>
      <c r="N29" s="61">
        <v>342760.0331300003</v>
      </c>
      <c r="O29" s="84">
        <v>0.2539067526523938</v>
      </c>
      <c r="P29" s="53">
        <v>20017</v>
      </c>
      <c r="Q29" s="38">
        <v>0.17957459024482142</v>
      </c>
      <c r="R29" s="70">
        <v>19437</v>
      </c>
      <c r="S29" s="54">
        <v>0.6230606488011283</v>
      </c>
      <c r="T29" s="53">
        <v>8605.469082399999</v>
      </c>
      <c r="U29" s="38">
        <v>0.06695365870725793</v>
      </c>
      <c r="V29" s="28"/>
      <c r="W29" s="13"/>
      <c r="X29" s="22"/>
      <c r="Y29" s="22"/>
    </row>
    <row r="30" spans="1:25" ht="15.75">
      <c r="A30" s="5" t="s">
        <v>27</v>
      </c>
      <c r="B30" s="93">
        <v>16265</v>
      </c>
      <c r="C30" s="51">
        <v>0.1088029372375383</v>
      </c>
      <c r="D30" s="78">
        <v>57695</v>
      </c>
      <c r="E30" s="38">
        <v>0.19107657966464314</v>
      </c>
      <c r="F30" s="48">
        <v>177079</v>
      </c>
      <c r="G30" s="41">
        <v>0.2620248294639026</v>
      </c>
      <c r="H30" s="53">
        <v>8815</v>
      </c>
      <c r="I30" s="38">
        <v>0.19216934446600248</v>
      </c>
      <c r="J30" s="64">
        <v>248656</v>
      </c>
      <c r="K30" s="63">
        <v>0.21052560281766458</v>
      </c>
      <c r="L30" s="53">
        <v>6093</v>
      </c>
      <c r="M30" s="38">
        <v>0.07338576607609573</v>
      </c>
      <c r="N30" s="61">
        <v>0</v>
      </c>
      <c r="O30" s="80">
        <v>0</v>
      </c>
      <c r="P30" s="53">
        <v>8341</v>
      </c>
      <c r="Q30" s="38">
        <v>0.0748279790793853</v>
      </c>
      <c r="R30" s="70">
        <v>0</v>
      </c>
      <c r="S30" s="54" t="s">
        <v>77</v>
      </c>
      <c r="T30" s="53">
        <v>3557.4824549</v>
      </c>
      <c r="U30" s="38">
        <v>0.027678498854824114</v>
      </c>
      <c r="V30" s="18"/>
      <c r="W30" s="13"/>
      <c r="X30" s="22"/>
      <c r="Y30" s="22"/>
    </row>
    <row r="31" spans="1:25" ht="15.75">
      <c r="A31" s="6" t="s">
        <v>28</v>
      </c>
      <c r="B31" s="93">
        <v>4017</v>
      </c>
      <c r="C31" s="51">
        <v>0.02687128182497334</v>
      </c>
      <c r="D31" s="78">
        <v>8978</v>
      </c>
      <c r="E31" s="38">
        <v>0.029733694986206188</v>
      </c>
      <c r="F31" s="48">
        <v>977</v>
      </c>
      <c r="G31" s="41">
        <v>0.001445672600287063</v>
      </c>
      <c r="H31" s="53">
        <v>1787</v>
      </c>
      <c r="I31" s="38">
        <v>0.03895707527631837</v>
      </c>
      <c r="J31" s="65">
        <v>53757</v>
      </c>
      <c r="K31" s="66">
        <v>0.04551358033053373</v>
      </c>
      <c r="L31" s="53">
        <v>90</v>
      </c>
      <c r="M31" s="38">
        <v>0.0010839847278596119</v>
      </c>
      <c r="N31" s="81">
        <v>0</v>
      </c>
      <c r="O31" s="82">
        <v>0</v>
      </c>
      <c r="P31" s="53">
        <v>3300</v>
      </c>
      <c r="Q31" s="38">
        <v>0.029604643443468588</v>
      </c>
      <c r="R31" s="70">
        <v>13624</v>
      </c>
      <c r="S31" s="54">
        <v>0.4367226567508655</v>
      </c>
      <c r="T31" s="53">
        <v>2954.7072844</v>
      </c>
      <c r="U31" s="38">
        <v>0.022988690239346448</v>
      </c>
      <c r="V31" s="18"/>
      <c r="W31" s="14"/>
      <c r="X31" s="22"/>
      <c r="Y31" s="22"/>
    </row>
    <row r="32" spans="1:25" ht="15.75">
      <c r="A32" s="5" t="s">
        <v>29</v>
      </c>
      <c r="B32" s="93">
        <v>4588</v>
      </c>
      <c r="C32" s="51">
        <v>0.030690923826979757</v>
      </c>
      <c r="D32" s="78">
        <v>20133</v>
      </c>
      <c r="E32" s="38">
        <v>0.0666772645530507</v>
      </c>
      <c r="F32" s="48">
        <v>178798</v>
      </c>
      <c r="G32" s="41">
        <v>0.26456844379337385</v>
      </c>
      <c r="H32" s="53">
        <v>4345</v>
      </c>
      <c r="I32" s="38">
        <v>0.09472215561029844</v>
      </c>
      <c r="J32" s="64">
        <v>158368</v>
      </c>
      <c r="K32" s="63">
        <v>0.13408290436196152</v>
      </c>
      <c r="L32" s="53">
        <v>320</v>
      </c>
      <c r="M32" s="38">
        <v>0.00385416792127862</v>
      </c>
      <c r="N32" s="61">
        <v>103902.28522</v>
      </c>
      <c r="O32" s="80">
        <v>0.07696781795842333</v>
      </c>
      <c r="P32" s="53">
        <v>6584</v>
      </c>
      <c r="Q32" s="38">
        <v>0.059065749221756725</v>
      </c>
      <c r="R32" s="70">
        <v>5243</v>
      </c>
      <c r="S32" s="54">
        <v>0.1680664187716374</v>
      </c>
      <c r="T32" s="53">
        <v>1620.3463586</v>
      </c>
      <c r="U32" s="38">
        <v>0.012606880118032574</v>
      </c>
      <c r="V32" s="18"/>
      <c r="W32" s="13"/>
      <c r="X32" s="22"/>
      <c r="Y32" s="22"/>
    </row>
    <row r="33" spans="1:25" ht="15.75">
      <c r="A33" s="5" t="s">
        <v>30</v>
      </c>
      <c r="B33" s="93">
        <v>1573</v>
      </c>
      <c r="C33" s="51">
        <v>0.010522411329520304</v>
      </c>
      <c r="D33" s="78">
        <v>3859</v>
      </c>
      <c r="E33" s="38">
        <v>0.012780388611246345</v>
      </c>
      <c r="F33" s="48">
        <v>352</v>
      </c>
      <c r="G33" s="41">
        <v>0.0005208564537369971</v>
      </c>
      <c r="H33" s="53">
        <v>342</v>
      </c>
      <c r="I33" s="38">
        <v>0.007455690959429705</v>
      </c>
      <c r="J33" s="64">
        <v>0</v>
      </c>
      <c r="K33" s="63">
        <v>0</v>
      </c>
      <c r="L33" s="48">
        <v>0</v>
      </c>
      <c r="M33" s="38">
        <v>0</v>
      </c>
      <c r="N33" s="61">
        <v>0</v>
      </c>
      <c r="O33" s="80">
        <v>0</v>
      </c>
      <c r="P33" s="53">
        <v>1177</v>
      </c>
      <c r="Q33" s="38">
        <v>0.01055898949483713</v>
      </c>
      <c r="R33" s="70">
        <v>570</v>
      </c>
      <c r="S33" s="54">
        <v>0.018271573278625466</v>
      </c>
      <c r="T33" s="53">
        <v>175.3816276</v>
      </c>
      <c r="U33" s="38">
        <v>0.0013645324299484823</v>
      </c>
      <c r="V33" s="18"/>
      <c r="W33" s="13"/>
      <c r="X33" s="22"/>
      <c r="Y33" s="22"/>
    </row>
    <row r="34" spans="1:25" ht="15.75">
      <c r="A34" s="5" t="s">
        <v>31</v>
      </c>
      <c r="B34" s="93">
        <v>6166</v>
      </c>
      <c r="C34" s="51">
        <v>0.04124678210923217</v>
      </c>
      <c r="D34" s="78">
        <v>1758</v>
      </c>
      <c r="E34" s="38">
        <v>0.005822213832228835</v>
      </c>
      <c r="F34" s="48">
        <v>5877</v>
      </c>
      <c r="G34" s="41">
        <v>0.00869623118923958</v>
      </c>
      <c r="H34" s="53">
        <v>0</v>
      </c>
      <c r="I34" s="38">
        <v>0</v>
      </c>
      <c r="J34" s="64">
        <v>3242</v>
      </c>
      <c r="K34" s="63">
        <v>0.0027448523435383365</v>
      </c>
      <c r="L34" s="53">
        <v>0</v>
      </c>
      <c r="M34" s="38">
        <v>0</v>
      </c>
      <c r="N34" s="61">
        <v>9929.924700000005</v>
      </c>
      <c r="O34" s="80">
        <v>0.00735580199253727</v>
      </c>
      <c r="P34" s="53">
        <v>507</v>
      </c>
      <c r="Q34" s="38">
        <v>0.004548349765405629</v>
      </c>
      <c r="R34" s="70">
        <v>0</v>
      </c>
      <c r="S34" s="54">
        <v>0</v>
      </c>
      <c r="T34" s="53">
        <v>38.891172</v>
      </c>
      <c r="U34" s="38">
        <v>0.00030258736994811863</v>
      </c>
      <c r="V34" s="18"/>
      <c r="W34" s="13"/>
      <c r="X34" s="22"/>
      <c r="Y34" s="22"/>
    </row>
    <row r="35" spans="1:25" ht="15.75">
      <c r="A35" s="5" t="s">
        <v>32</v>
      </c>
      <c r="B35" s="93">
        <v>1605</v>
      </c>
      <c r="C35" s="51">
        <v>0.010736471827005777</v>
      </c>
      <c r="D35" s="78">
        <v>12386</v>
      </c>
      <c r="E35" s="38">
        <v>0.0410204439852027</v>
      </c>
      <c r="F35" s="48">
        <v>0</v>
      </c>
      <c r="G35" s="38">
        <v>0</v>
      </c>
      <c r="H35" s="53">
        <v>0</v>
      </c>
      <c r="I35" s="38">
        <v>0</v>
      </c>
      <c r="J35" s="64">
        <v>158</v>
      </c>
      <c r="K35" s="63">
        <v>0.00013377133568138715</v>
      </c>
      <c r="L35" s="53">
        <v>953</v>
      </c>
      <c r="M35" s="38">
        <v>0.01147819384055789</v>
      </c>
      <c r="N35" s="61">
        <v>0</v>
      </c>
      <c r="O35" s="80">
        <v>0</v>
      </c>
      <c r="P35" s="53">
        <v>0</v>
      </c>
      <c r="Q35" s="38">
        <v>0</v>
      </c>
      <c r="R35" s="70">
        <v>0</v>
      </c>
      <c r="S35" s="54">
        <v>0</v>
      </c>
      <c r="T35" s="53">
        <v>0</v>
      </c>
      <c r="U35" s="38">
        <v>0</v>
      </c>
      <c r="V35" s="18"/>
      <c r="W35" s="13"/>
      <c r="X35" s="22"/>
      <c r="Y35" s="22"/>
    </row>
    <row r="36" spans="1:25" ht="15.75">
      <c r="A36" s="5" t="s">
        <v>33</v>
      </c>
      <c r="B36" s="93">
        <v>60</v>
      </c>
      <c r="C36" s="51">
        <v>0.0004013634327852627</v>
      </c>
      <c r="D36" s="78">
        <v>4426</v>
      </c>
      <c r="E36" s="38">
        <v>0.01465820160491742</v>
      </c>
      <c r="F36" s="48">
        <v>2043</v>
      </c>
      <c r="G36" s="41">
        <v>0.003023039019842855</v>
      </c>
      <c r="H36" s="53">
        <v>22</v>
      </c>
      <c r="I36" s="38">
        <v>0.00047960585119138455</v>
      </c>
      <c r="J36" s="64">
        <v>24931</v>
      </c>
      <c r="K36" s="63">
        <v>0.021107931454890275</v>
      </c>
      <c r="L36" s="53">
        <v>1662</v>
      </c>
      <c r="M36" s="38">
        <v>0.020017584641140833</v>
      </c>
      <c r="N36" s="61">
        <v>228927.82321000026</v>
      </c>
      <c r="O36" s="80">
        <v>0.1695831327014332</v>
      </c>
      <c r="P36" s="53">
        <v>108</v>
      </c>
      <c r="Q36" s="38">
        <v>0.0009688792399680629</v>
      </c>
      <c r="R36" s="70">
        <v>0</v>
      </c>
      <c r="S36" s="54">
        <v>0</v>
      </c>
      <c r="T36" s="53">
        <v>258.6601849</v>
      </c>
      <c r="U36" s="38">
        <v>0.0020124696951581986</v>
      </c>
      <c r="V36" s="18"/>
      <c r="W36" s="13"/>
      <c r="X36" s="22"/>
      <c r="Y36" s="22"/>
    </row>
    <row r="37" spans="1:25" ht="15.75">
      <c r="A37" s="5" t="s">
        <v>34</v>
      </c>
      <c r="B37" s="93">
        <v>50082</v>
      </c>
      <c r="C37" s="45"/>
      <c r="D37" s="78">
        <f>SUM(D38:D39)</f>
        <v>86802</v>
      </c>
      <c r="E37" s="38">
        <v>0.28747429184592</v>
      </c>
      <c r="F37" s="48">
        <v>171824</v>
      </c>
      <c r="G37" s="38">
        <v>0.2542489753037096</v>
      </c>
      <c r="H37" s="53">
        <v>13202</v>
      </c>
      <c r="I37" s="38">
        <v>0.28780711124675723</v>
      </c>
      <c r="J37" s="64">
        <v>313753</v>
      </c>
      <c r="K37" s="68">
        <v>0.2656402397724194</v>
      </c>
      <c r="L37" s="53">
        <v>16970</v>
      </c>
      <c r="M37" s="38">
        <v>0.20439134257530683</v>
      </c>
      <c r="N37" s="61">
        <v>338905.55215999985</v>
      </c>
      <c r="O37" s="84">
        <v>0.2510514642533462</v>
      </c>
      <c r="P37" s="53">
        <v>23552</v>
      </c>
      <c r="Q37" s="38">
        <v>0.21128744314562795</v>
      </c>
      <c r="R37" s="70">
        <v>4402</v>
      </c>
      <c r="S37" s="54">
        <v>0.1411078343377356</v>
      </c>
      <c r="T37" s="53">
        <v>4899.8890424</v>
      </c>
      <c r="U37" s="38">
        <v>0.0381229071311459</v>
      </c>
      <c r="V37" s="28"/>
      <c r="W37" s="13"/>
      <c r="X37" s="22"/>
      <c r="Y37" s="22"/>
    </row>
    <row r="38" spans="1:25" ht="15.75">
      <c r="A38" s="5" t="s">
        <v>35</v>
      </c>
      <c r="B38" s="93">
        <v>4050</v>
      </c>
      <c r="C38" s="51">
        <v>0.027092031713005234</v>
      </c>
      <c r="D38" s="78">
        <v>4348</v>
      </c>
      <c r="E38" s="38">
        <v>0.014399878124306584</v>
      </c>
      <c r="F38" s="48">
        <v>0</v>
      </c>
      <c r="G38" s="38">
        <v>0</v>
      </c>
      <c r="H38" s="53">
        <v>534</v>
      </c>
      <c r="I38" s="38">
        <v>0.011641342024372697</v>
      </c>
      <c r="J38" s="64">
        <v>26169</v>
      </c>
      <c r="K38" s="63">
        <v>0.022156089135735572</v>
      </c>
      <c r="L38" s="53">
        <v>634</v>
      </c>
      <c r="M38" s="38">
        <v>0.007636070194033266</v>
      </c>
      <c r="N38" s="61">
        <v>194444.01509999981</v>
      </c>
      <c r="O38" s="80">
        <v>0.1440385216324475</v>
      </c>
      <c r="P38" s="53">
        <v>20126</v>
      </c>
      <c r="Q38" s="38">
        <v>0.18055244058886327</v>
      </c>
      <c r="R38" s="70">
        <v>27</v>
      </c>
      <c r="S38" s="54">
        <v>0.0008654955763559431</v>
      </c>
      <c r="T38" s="53">
        <v>30.2614575</v>
      </c>
      <c r="U38" s="38">
        <v>0.00023544507313180918</v>
      </c>
      <c r="V38" s="18"/>
      <c r="W38" s="13"/>
      <c r="X38" s="22"/>
      <c r="Y38" s="22"/>
    </row>
    <row r="39" spans="1:25" ht="15.75">
      <c r="A39" s="5" t="s">
        <v>36</v>
      </c>
      <c r="B39" s="93">
        <v>46032</v>
      </c>
      <c r="C39" s="51">
        <v>0.30792602563285354</v>
      </c>
      <c r="D39" s="78">
        <v>82454</v>
      </c>
      <c r="E39" s="38">
        <v>0.2730744137216134</v>
      </c>
      <c r="F39" s="48">
        <v>171824</v>
      </c>
      <c r="G39" s="41">
        <v>0.2542489753037096</v>
      </c>
      <c r="H39" s="53">
        <v>12668</v>
      </c>
      <c r="I39" s="38">
        <v>0.2761657692223845</v>
      </c>
      <c r="J39" s="64">
        <v>287584</v>
      </c>
      <c r="K39" s="63">
        <v>0.24348415063668383</v>
      </c>
      <c r="L39" s="53">
        <v>16336</v>
      </c>
      <c r="M39" s="38">
        <v>0.19675527238127355</v>
      </c>
      <c r="N39" s="61">
        <v>144461.53706000006</v>
      </c>
      <c r="O39" s="80">
        <v>0.10701294262089868</v>
      </c>
      <c r="P39" s="53">
        <v>3426</v>
      </c>
      <c r="Q39" s="38">
        <v>0.03073500255676466</v>
      </c>
      <c r="R39" s="70">
        <v>4375</v>
      </c>
      <c r="S39" s="54">
        <v>0.14024233876137968</v>
      </c>
      <c r="T39" s="53">
        <v>4869.6275849</v>
      </c>
      <c r="U39" s="38">
        <v>0.03788746205801409</v>
      </c>
      <c r="V39" s="18"/>
      <c r="W39" s="13"/>
      <c r="X39" s="22"/>
      <c r="Y39" s="22"/>
    </row>
    <row r="40" spans="1:25" ht="15.75">
      <c r="A40" s="5" t="s">
        <v>37</v>
      </c>
      <c r="B40" s="93">
        <v>19584</v>
      </c>
      <c r="C40" s="45"/>
      <c r="D40" s="78">
        <f>SUM(D41:D43)</f>
        <v>8087</v>
      </c>
      <c r="E40" s="38">
        <v>0.026782845996151643</v>
      </c>
      <c r="F40" s="48">
        <v>0</v>
      </c>
      <c r="G40" s="38">
        <v>0</v>
      </c>
      <c r="H40" s="53">
        <v>11679</v>
      </c>
      <c r="I40" s="38">
        <v>0.2546053061847355</v>
      </c>
      <c r="J40" s="64">
        <v>41279</v>
      </c>
      <c r="K40" s="68">
        <v>0.034949031427797345</v>
      </c>
      <c r="L40" s="48">
        <v>2685</v>
      </c>
      <c r="M40" s="38">
        <v>0.03233887771447842</v>
      </c>
      <c r="N40" s="61">
        <v>25121.309150000005</v>
      </c>
      <c r="O40" s="84">
        <v>0.01860914170887063</v>
      </c>
      <c r="P40" s="53">
        <v>7762</v>
      </c>
      <c r="Q40" s="38">
        <v>0.06963370982066763</v>
      </c>
      <c r="R40" s="70">
        <v>0</v>
      </c>
      <c r="S40" s="54">
        <v>0</v>
      </c>
      <c r="T40" s="53">
        <v>0</v>
      </c>
      <c r="U40" s="38">
        <v>0</v>
      </c>
      <c r="V40" s="28"/>
      <c r="W40" s="13"/>
      <c r="X40" s="22"/>
      <c r="Y40" s="22"/>
    </row>
    <row r="41" spans="1:25" ht="15.75">
      <c r="A41" s="5" t="s">
        <v>38</v>
      </c>
      <c r="B41" s="93">
        <v>19584</v>
      </c>
      <c r="C41" s="51">
        <v>0.13100502446110976</v>
      </c>
      <c r="D41" s="78">
        <v>15</v>
      </c>
      <c r="E41" s="38">
        <v>4.9677592425160705E-05</v>
      </c>
      <c r="F41" s="48">
        <v>0</v>
      </c>
      <c r="G41" s="38">
        <v>0</v>
      </c>
      <c r="H41" s="53">
        <v>0</v>
      </c>
      <c r="I41" s="38">
        <v>0</v>
      </c>
      <c r="J41" s="64">
        <v>68</v>
      </c>
      <c r="K41" s="63">
        <v>5.7572473584394476E-05</v>
      </c>
      <c r="L41" s="48">
        <v>0</v>
      </c>
      <c r="M41" s="38">
        <v>0</v>
      </c>
      <c r="N41" s="61">
        <v>919.22653</v>
      </c>
      <c r="O41" s="80">
        <v>0.0006809365171688681</v>
      </c>
      <c r="P41" s="53">
        <v>0</v>
      </c>
      <c r="Q41" s="38">
        <v>0</v>
      </c>
      <c r="R41" s="70">
        <v>0</v>
      </c>
      <c r="S41" s="54">
        <v>0</v>
      </c>
      <c r="T41" s="53">
        <v>0</v>
      </c>
      <c r="U41" s="38">
        <v>0</v>
      </c>
      <c r="V41" s="18"/>
      <c r="W41" s="13"/>
      <c r="X41" s="22"/>
      <c r="Y41" s="22"/>
    </row>
    <row r="42" spans="1:25" ht="15.75">
      <c r="A42" s="5" t="s">
        <v>39</v>
      </c>
      <c r="B42" s="93">
        <v>0</v>
      </c>
      <c r="C42" s="51">
        <v>0</v>
      </c>
      <c r="D42" s="78">
        <v>0</v>
      </c>
      <c r="E42" s="38">
        <v>0</v>
      </c>
      <c r="F42" s="48">
        <v>0</v>
      </c>
      <c r="G42" s="38">
        <v>0</v>
      </c>
      <c r="H42" s="53">
        <v>0</v>
      </c>
      <c r="I42" s="38">
        <v>0</v>
      </c>
      <c r="J42" s="64">
        <v>916</v>
      </c>
      <c r="K42" s="63">
        <v>0.0007755350853427256</v>
      </c>
      <c r="L42" s="48">
        <v>2685</v>
      </c>
      <c r="M42" s="38">
        <v>0.03233887771447842</v>
      </c>
      <c r="N42" s="61">
        <v>6244.86863</v>
      </c>
      <c r="O42" s="80">
        <v>0.004626018675820117</v>
      </c>
      <c r="P42" s="53">
        <v>7762</v>
      </c>
      <c r="Q42" s="38">
        <v>0.06963370982066763</v>
      </c>
      <c r="R42" s="70">
        <v>0</v>
      </c>
      <c r="S42" s="54">
        <v>0</v>
      </c>
      <c r="T42" s="53">
        <v>0</v>
      </c>
      <c r="U42" s="38">
        <v>0</v>
      </c>
      <c r="V42" s="18"/>
      <c r="W42" s="13"/>
      <c r="X42" s="22"/>
      <c r="Y42" s="22"/>
    </row>
    <row r="43" spans="1:25" ht="15.75">
      <c r="A43" s="5" t="s">
        <v>40</v>
      </c>
      <c r="B43" s="93">
        <v>0</v>
      </c>
      <c r="C43" s="51">
        <v>0</v>
      </c>
      <c r="D43" s="78">
        <v>8072</v>
      </c>
      <c r="E43" s="38">
        <v>0.02673316840372648</v>
      </c>
      <c r="F43" s="48">
        <v>0</v>
      </c>
      <c r="G43" s="38">
        <v>0</v>
      </c>
      <c r="H43" s="53">
        <v>11679</v>
      </c>
      <c r="I43" s="38">
        <v>0.2546053061847355</v>
      </c>
      <c r="J43" s="64">
        <v>40295</v>
      </c>
      <c r="K43" s="63">
        <v>0.034115923868870225</v>
      </c>
      <c r="L43" s="53">
        <v>0</v>
      </c>
      <c r="M43" s="38">
        <v>0</v>
      </c>
      <c r="N43" s="61">
        <v>17957.213990000004</v>
      </c>
      <c r="O43" s="80">
        <v>0.013302186515881647</v>
      </c>
      <c r="P43" s="53">
        <v>0</v>
      </c>
      <c r="Q43" s="38" t="s">
        <v>77</v>
      </c>
      <c r="R43" s="70">
        <v>0</v>
      </c>
      <c r="S43" s="54">
        <v>0</v>
      </c>
      <c r="T43" s="53">
        <v>0</v>
      </c>
      <c r="U43" s="38">
        <v>0</v>
      </c>
      <c r="V43" s="18"/>
      <c r="W43" s="13"/>
      <c r="X43" s="22"/>
      <c r="Y43" s="22"/>
    </row>
    <row r="44" spans="1:25" ht="15.75">
      <c r="A44" s="5" t="s">
        <v>41</v>
      </c>
      <c r="B44" s="93">
        <v>1372</v>
      </c>
      <c r="C44" s="51">
        <v>0.009177843829689674</v>
      </c>
      <c r="D44" s="48"/>
      <c r="E44" s="38"/>
      <c r="F44" s="48">
        <v>43978</v>
      </c>
      <c r="G44" s="38">
        <v>0.06507450318876608</v>
      </c>
      <c r="H44" s="53">
        <v>0</v>
      </c>
      <c r="I44" s="38" t="s">
        <v>77</v>
      </c>
      <c r="J44" s="64">
        <v>5296</v>
      </c>
      <c r="K44" s="68">
        <v>0.004483879707396369</v>
      </c>
      <c r="L44" s="53">
        <v>45851</v>
      </c>
      <c r="M44" s="38">
        <v>0.5522420417454563</v>
      </c>
      <c r="N44" s="61">
        <v>4028.2125500000006</v>
      </c>
      <c r="O44" s="84">
        <v>0.0029839837457834527</v>
      </c>
      <c r="P44" s="53">
        <v>22802</v>
      </c>
      <c r="Q44" s="38">
        <v>0.20455911509029417</v>
      </c>
      <c r="R44" s="70">
        <v>3958</v>
      </c>
      <c r="S44" s="54">
        <v>0.12687524041543788</v>
      </c>
      <c r="T44" s="53">
        <v>104782.67071369999</v>
      </c>
      <c r="U44" s="38">
        <v>0.8152470372298947</v>
      </c>
      <c r="V44" s="28"/>
      <c r="W44" s="13"/>
      <c r="X44" s="22"/>
      <c r="Y44" s="22"/>
    </row>
    <row r="45" spans="1:25" s="26" customFormat="1" ht="15.75">
      <c r="A45" s="3" t="s">
        <v>42</v>
      </c>
      <c r="B45" s="92"/>
      <c r="C45" s="45">
        <v>0.9999969927844821</v>
      </c>
      <c r="D45" s="79">
        <f>SUM(D46:D49)</f>
        <v>301947</v>
      </c>
      <c r="E45" s="38">
        <v>1</v>
      </c>
      <c r="F45" s="88">
        <v>675810</v>
      </c>
      <c r="G45" s="67">
        <v>1</v>
      </c>
      <c r="H45" s="52">
        <v>45871</v>
      </c>
      <c r="I45" s="38">
        <v>1</v>
      </c>
      <c r="J45" s="50">
        <v>1181120</v>
      </c>
      <c r="K45" s="38">
        <v>1</v>
      </c>
      <c r="L45" s="52">
        <v>83027</v>
      </c>
      <c r="M45" s="38">
        <v>1</v>
      </c>
      <c r="N45" s="50">
        <v>1349944.5349503122</v>
      </c>
      <c r="O45" s="49">
        <v>0.9999999999999998</v>
      </c>
      <c r="P45" s="52">
        <v>111469</v>
      </c>
      <c r="Q45" s="38">
        <v>1</v>
      </c>
      <c r="R45" s="71">
        <v>31196</v>
      </c>
      <c r="S45" s="54">
        <v>1</v>
      </c>
      <c r="T45" s="52">
        <v>128528.7353739</v>
      </c>
      <c r="U45" s="38">
        <v>1</v>
      </c>
      <c r="V45" s="24"/>
      <c r="W45" s="12"/>
      <c r="X45" s="25"/>
      <c r="Y45" s="25"/>
    </row>
    <row r="46" spans="1:25" ht="15.75">
      <c r="A46" s="5" t="s">
        <v>43</v>
      </c>
      <c r="B46" s="93">
        <v>135180</v>
      </c>
      <c r="C46" s="51">
        <v>0.9042718140651969</v>
      </c>
      <c r="D46" s="85">
        <v>267456</v>
      </c>
      <c r="E46" s="38">
        <v>0.8857713439775855</v>
      </c>
      <c r="F46" s="61">
        <v>621964</v>
      </c>
      <c r="G46" s="60">
        <v>0.9203237596365842</v>
      </c>
      <c r="H46" s="56">
        <v>41791</v>
      </c>
      <c r="I46" s="38">
        <v>0.9110549148699614</v>
      </c>
      <c r="J46" s="48">
        <v>1109582</v>
      </c>
      <c r="K46" s="41"/>
      <c r="L46" s="56">
        <v>39053</v>
      </c>
      <c r="M46" s="38">
        <v>0.4703650619677936</v>
      </c>
      <c r="N46" s="48">
        <v>1254460.0723699995</v>
      </c>
      <c r="O46" s="55">
        <v>0.9292678624134529</v>
      </c>
      <c r="P46" s="56">
        <v>89644</v>
      </c>
      <c r="Q46" s="38">
        <v>0.8042056535897874</v>
      </c>
      <c r="R46" s="76">
        <v>26938</v>
      </c>
      <c r="S46" s="54">
        <v>0.8635081420694961</v>
      </c>
      <c r="T46" s="56">
        <v>19417.98388</v>
      </c>
      <c r="U46" s="38">
        <v>0.1510789305092872</v>
      </c>
      <c r="V46" s="18"/>
      <c r="W46" s="13"/>
      <c r="X46" s="22"/>
      <c r="Y46" s="22"/>
    </row>
    <row r="47" spans="1:25" ht="15.75">
      <c r="A47" s="5" t="s">
        <v>44</v>
      </c>
      <c r="B47" s="93">
        <v>771</v>
      </c>
      <c r="C47" s="51">
        <v>0.005157520111290626</v>
      </c>
      <c r="D47" s="85">
        <v>2777</v>
      </c>
      <c r="E47" s="38">
        <v>0.009196978277644752</v>
      </c>
      <c r="F47" s="61">
        <v>6518</v>
      </c>
      <c r="G47" s="60">
        <v>0.009644722629141327</v>
      </c>
      <c r="H47" s="56">
        <v>87</v>
      </c>
      <c r="I47" s="38">
        <v>0.0018966231388022933</v>
      </c>
      <c r="J47" s="48">
        <v>8891</v>
      </c>
      <c r="K47" s="41">
        <v>0</v>
      </c>
      <c r="L47" s="56">
        <v>0</v>
      </c>
      <c r="M47" s="38">
        <v>0</v>
      </c>
      <c r="N47" s="48">
        <v>1014.9200799999999</v>
      </c>
      <c r="O47" s="55">
        <v>0.000751823540688919</v>
      </c>
      <c r="P47" s="56"/>
      <c r="Q47" s="38" t="s">
        <v>77</v>
      </c>
      <c r="R47" s="76">
        <v>4258</v>
      </c>
      <c r="S47" s="54">
        <v>0.13649185793050392</v>
      </c>
      <c r="T47" s="56">
        <v>0</v>
      </c>
      <c r="U47" s="38">
        <v>0</v>
      </c>
      <c r="V47" s="18"/>
      <c r="W47" s="13"/>
      <c r="X47" s="22"/>
      <c r="Y47" s="22"/>
    </row>
    <row r="48" spans="1:25" ht="15.75">
      <c r="A48" s="5" t="s">
        <v>45</v>
      </c>
      <c r="B48" s="93">
        <v>13168</v>
      </c>
      <c r="C48" s="51">
        <v>0.08808589471527233</v>
      </c>
      <c r="D48" s="86">
        <v>31163</v>
      </c>
      <c r="E48" s="38">
        <v>0.10320685418301888</v>
      </c>
      <c r="F48" s="61">
        <v>47328</v>
      </c>
      <c r="G48" s="60">
        <v>0.07003151773427442</v>
      </c>
      <c r="H48" s="57">
        <v>3856</v>
      </c>
      <c r="I48" s="38">
        <v>0.08406182555427176</v>
      </c>
      <c r="J48" s="48">
        <v>62647</v>
      </c>
      <c r="K48" s="41"/>
      <c r="L48" s="57">
        <v>43974</v>
      </c>
      <c r="M48" s="38">
        <v>0.5296349380322064</v>
      </c>
      <c r="N48" s="48">
        <v>94130.27573031245</v>
      </c>
      <c r="O48" s="55">
        <v>0.06972899500184067</v>
      </c>
      <c r="P48" s="57">
        <v>21825</v>
      </c>
      <c r="Q48" s="38">
        <v>0.1957943464102127</v>
      </c>
      <c r="R48" s="73">
        <v>0</v>
      </c>
      <c r="S48" s="54">
        <v>0</v>
      </c>
      <c r="T48" s="57">
        <v>109110.7514939</v>
      </c>
      <c r="U48" s="38">
        <v>0.8489210694907128</v>
      </c>
      <c r="V48" s="18"/>
      <c r="W48" s="13"/>
      <c r="X48" s="22"/>
      <c r="Y48" s="22"/>
    </row>
    <row r="49" spans="1:25" ht="15.75">
      <c r="A49" s="5" t="s">
        <v>46</v>
      </c>
      <c r="B49" s="93">
        <v>371</v>
      </c>
      <c r="C49" s="51">
        <v>0.002481763892722208</v>
      </c>
      <c r="D49" s="78">
        <v>551</v>
      </c>
      <c r="E49" s="38">
        <v>0.0018248235617509033</v>
      </c>
      <c r="F49" s="61">
        <v>0</v>
      </c>
      <c r="G49" s="60">
        <v>0</v>
      </c>
      <c r="H49" s="53">
        <v>137</v>
      </c>
      <c r="I49" s="38">
        <v>0.002986636436964531</v>
      </c>
      <c r="J49" s="48">
        <v>0</v>
      </c>
      <c r="K49" s="41">
        <v>0</v>
      </c>
      <c r="L49" s="53">
        <v>0</v>
      </c>
      <c r="M49" s="38">
        <v>0</v>
      </c>
      <c r="N49" s="48">
        <v>339.26677</v>
      </c>
      <c r="O49" s="55">
        <v>0.0002513190440172325</v>
      </c>
      <c r="P49" s="53">
        <v>0</v>
      </c>
      <c r="Q49" s="38" t="s">
        <v>77</v>
      </c>
      <c r="R49" s="70">
        <v>0</v>
      </c>
      <c r="S49" s="54">
        <v>0</v>
      </c>
      <c r="T49" s="53">
        <v>0</v>
      </c>
      <c r="U49" s="38">
        <v>0</v>
      </c>
      <c r="V49" s="18"/>
      <c r="W49" s="13"/>
      <c r="X49" s="22"/>
      <c r="Y49" s="22"/>
    </row>
    <row r="50" spans="1:25" s="26" customFormat="1" ht="15.75">
      <c r="A50" s="3" t="s">
        <v>47</v>
      </c>
      <c r="B50" s="92"/>
      <c r="C50" s="45">
        <v>0.9999969927844821</v>
      </c>
      <c r="D50" s="79">
        <f>D51+D52+D53+D54+D55</f>
        <v>301947</v>
      </c>
      <c r="E50" s="38">
        <v>1</v>
      </c>
      <c r="F50" s="88">
        <v>675810</v>
      </c>
      <c r="G50" s="67">
        <v>1</v>
      </c>
      <c r="H50" s="52">
        <v>45871</v>
      </c>
      <c r="I50" s="38">
        <v>1</v>
      </c>
      <c r="J50" s="50">
        <v>1181120</v>
      </c>
      <c r="K50" s="38">
        <v>1</v>
      </c>
      <c r="L50" s="52">
        <v>83027</v>
      </c>
      <c r="M50" s="38">
        <v>1</v>
      </c>
      <c r="N50" s="50">
        <v>1349944.5349499998</v>
      </c>
      <c r="O50" s="49">
        <v>0.9999999999999999</v>
      </c>
      <c r="P50" s="52">
        <v>111469</v>
      </c>
      <c r="Q50" s="38">
        <v>1</v>
      </c>
      <c r="R50" s="71">
        <v>31196</v>
      </c>
      <c r="S50" s="54">
        <v>1</v>
      </c>
      <c r="T50" s="52">
        <v>128528.73538999999</v>
      </c>
      <c r="U50" s="38">
        <v>1</v>
      </c>
      <c r="V50" s="24"/>
      <c r="W50" s="12"/>
      <c r="X50" s="25"/>
      <c r="Y50" s="25"/>
    </row>
    <row r="51" spans="1:25" ht="15.75">
      <c r="A51" s="5" t="s">
        <v>48</v>
      </c>
      <c r="B51" s="93">
        <v>1868</v>
      </c>
      <c r="C51" s="51">
        <v>0.012495781540714512</v>
      </c>
      <c r="D51" s="78">
        <v>40650</v>
      </c>
      <c r="E51" s="38">
        <v>0.1346262754721855</v>
      </c>
      <c r="F51" s="61">
        <v>233020</v>
      </c>
      <c r="G51" s="60">
        <v>0.3448010535505541</v>
      </c>
      <c r="H51" s="53">
        <v>8640</v>
      </c>
      <c r="I51" s="38">
        <v>0.18835429792243466</v>
      </c>
      <c r="J51" s="48">
        <v>240202</v>
      </c>
      <c r="K51" s="41">
        <v>0.20336798970468709</v>
      </c>
      <c r="L51" s="53">
        <v>32085</v>
      </c>
      <c r="M51" s="48">
        <v>0.38644055548195166</v>
      </c>
      <c r="N51" s="48">
        <v>6798.3731400000015</v>
      </c>
      <c r="O51" s="55">
        <v>0.005036038862331336</v>
      </c>
      <c r="P51" s="53">
        <v>5843</v>
      </c>
      <c r="Q51" s="38">
        <v>0.052418161103086953</v>
      </c>
      <c r="R51" s="70">
        <v>110</v>
      </c>
      <c r="S51" s="54">
        <v>0.003526093088857546</v>
      </c>
      <c r="T51" s="53">
        <v>65861.31046</v>
      </c>
      <c r="U51" s="38">
        <v>0.5124247917024495</v>
      </c>
      <c r="V51" s="18"/>
      <c r="W51" s="13"/>
      <c r="X51" s="22"/>
      <c r="Y51" s="22"/>
    </row>
    <row r="52" spans="1:25" ht="15.75">
      <c r="A52" s="5" t="s">
        <v>49</v>
      </c>
      <c r="B52" s="93">
        <v>3507</v>
      </c>
      <c r="C52" s="51">
        <v>0.023459692646298606</v>
      </c>
      <c r="D52" s="78">
        <v>74837</v>
      </c>
      <c r="E52" s="38">
        <v>0.24784813228811678</v>
      </c>
      <c r="F52" s="61">
        <v>179066</v>
      </c>
      <c r="G52" s="60">
        <v>0.2649650049570145</v>
      </c>
      <c r="H52" s="53">
        <v>7929</v>
      </c>
      <c r="I52" s="38">
        <v>0.17285430882256764</v>
      </c>
      <c r="J52" s="48">
        <v>239175</v>
      </c>
      <c r="K52" s="41">
        <v>0.20249847602275806</v>
      </c>
      <c r="L52" s="53">
        <v>12580</v>
      </c>
      <c r="M52" s="48">
        <v>0.15151697640526576</v>
      </c>
      <c r="N52" s="48">
        <v>15532.05175000001</v>
      </c>
      <c r="O52" s="55">
        <v>0.011505696232605066</v>
      </c>
      <c r="P52" s="53">
        <v>11079</v>
      </c>
      <c r="Q52" s="38">
        <v>0.09939086203339045</v>
      </c>
      <c r="R52" s="70">
        <v>560</v>
      </c>
      <c r="S52" s="54">
        <v>0.017951019361456596</v>
      </c>
      <c r="T52" s="53">
        <v>43303.62442</v>
      </c>
      <c r="U52" s="38">
        <v>0.33691784400275976</v>
      </c>
      <c r="V52" s="18"/>
      <c r="W52" s="13"/>
      <c r="X52" s="22"/>
      <c r="Y52" s="22"/>
    </row>
    <row r="53" spans="1:25" ht="15.75">
      <c r="A53" s="5" t="s">
        <v>50</v>
      </c>
      <c r="B53" s="93">
        <v>20128</v>
      </c>
      <c r="C53" s="51">
        <v>0.1346440529183628</v>
      </c>
      <c r="D53" s="78">
        <v>54656</v>
      </c>
      <c r="E53" s="38">
        <v>0.18101189943930557</v>
      </c>
      <c r="F53" s="61">
        <v>147916</v>
      </c>
      <c r="G53" s="60">
        <v>0.21887216821295927</v>
      </c>
      <c r="H53" s="53">
        <v>19818</v>
      </c>
      <c r="I53" s="38">
        <v>0.4320376708595845</v>
      </c>
      <c r="J53" s="48">
        <v>310798</v>
      </c>
      <c r="K53" s="41">
        <v>0.26313837713356814</v>
      </c>
      <c r="L53" s="53">
        <v>8881</v>
      </c>
      <c r="M53" s="48">
        <v>0.1069652040902357</v>
      </c>
      <c r="N53" s="48">
        <v>55048.013779999965</v>
      </c>
      <c r="O53" s="55">
        <v>0.04077798187615084</v>
      </c>
      <c r="P53" s="53">
        <v>21714</v>
      </c>
      <c r="Q53" s="38">
        <v>0.1947985538580233</v>
      </c>
      <c r="R53" s="70">
        <v>3023</v>
      </c>
      <c r="S53" s="54">
        <v>0.09690344916014873</v>
      </c>
      <c r="T53" s="53">
        <v>11312.52158</v>
      </c>
      <c r="U53" s="38">
        <v>0.08801550521503192</v>
      </c>
      <c r="V53" s="18"/>
      <c r="W53" s="13"/>
      <c r="X53" s="22"/>
      <c r="Y53" s="22"/>
    </row>
    <row r="54" spans="1:25" ht="15.75">
      <c r="A54" s="5" t="s">
        <v>51</v>
      </c>
      <c r="B54" s="93">
        <v>91563</v>
      </c>
      <c r="C54" s="51">
        <v>0.6125006666019501</v>
      </c>
      <c r="D54" s="78">
        <v>116834</v>
      </c>
      <c r="E54" s="38">
        <v>0.38693545556008174</v>
      </c>
      <c r="F54" s="61">
        <v>115808</v>
      </c>
      <c r="G54" s="60">
        <v>0.17136177327947205</v>
      </c>
      <c r="H54" s="53">
        <v>9484</v>
      </c>
      <c r="I54" s="38">
        <v>0.20675372239541323</v>
      </c>
      <c r="J54" s="48">
        <v>215392</v>
      </c>
      <c r="K54" s="41">
        <v>0.18236250338661608</v>
      </c>
      <c r="L54" s="53">
        <v>5329</v>
      </c>
      <c r="M54" s="48">
        <v>0.06418394016404302</v>
      </c>
      <c r="N54" s="48">
        <v>371710.3396700007</v>
      </c>
      <c r="O54" s="55">
        <v>0.27535230525879967</v>
      </c>
      <c r="P54" s="53">
        <v>43513</v>
      </c>
      <c r="Q54" s="38">
        <v>0.3903596515623178</v>
      </c>
      <c r="R54" s="70">
        <v>27503</v>
      </c>
      <c r="S54" s="54">
        <v>0.8816194383895372</v>
      </c>
      <c r="T54" s="53">
        <v>7937.32562</v>
      </c>
      <c r="U54" s="38">
        <v>0.061755261155534195</v>
      </c>
      <c r="V54" s="18"/>
      <c r="W54" s="13"/>
      <c r="X54" s="22"/>
      <c r="Y54" s="22"/>
    </row>
    <row r="55" spans="1:25" ht="15.75">
      <c r="A55" s="5" t="s">
        <v>52</v>
      </c>
      <c r="B55" s="93">
        <v>32424</v>
      </c>
      <c r="C55" s="51">
        <v>0.21689679907715598</v>
      </c>
      <c r="D55" s="78">
        <v>14970</v>
      </c>
      <c r="E55" s="38">
        <v>0.04957823724031039</v>
      </c>
      <c r="F55" s="61">
        <v>0</v>
      </c>
      <c r="G55" s="60">
        <v>0</v>
      </c>
      <c r="H55" s="53">
        <v>0</v>
      </c>
      <c r="I55" s="38">
        <v>0</v>
      </c>
      <c r="J55" s="48">
        <v>175553</v>
      </c>
      <c r="K55" s="41">
        <v>0.14863265375237064</v>
      </c>
      <c r="L55" s="53">
        <v>24152</v>
      </c>
      <c r="M55" s="38">
        <v>0.29089332385850386</v>
      </c>
      <c r="N55" s="48">
        <v>900855.756609999</v>
      </c>
      <c r="O55" s="55">
        <v>0.667327977770113</v>
      </c>
      <c r="P55" s="53">
        <v>29320</v>
      </c>
      <c r="Q55" s="38">
        <v>0.2630327714431815</v>
      </c>
      <c r="R55" s="70">
        <v>0</v>
      </c>
      <c r="S55" s="54">
        <v>0</v>
      </c>
      <c r="T55" s="53">
        <v>113.95331</v>
      </c>
      <c r="U55" s="38">
        <v>0.0008865979242247021</v>
      </c>
      <c r="V55" s="18"/>
      <c r="W55" s="13"/>
      <c r="X55" s="22"/>
      <c r="Y55" s="22"/>
    </row>
    <row r="56" spans="1:25" s="26" customFormat="1" ht="15.75">
      <c r="A56" s="3" t="s">
        <v>13</v>
      </c>
      <c r="B56" s="92"/>
      <c r="C56" s="51"/>
      <c r="D56" s="79"/>
      <c r="E56" s="5"/>
      <c r="F56" s="88"/>
      <c r="G56" s="60"/>
      <c r="H56" s="53"/>
      <c r="I56" s="58"/>
      <c r="J56" s="50"/>
      <c r="K56" s="41"/>
      <c r="L56" s="52"/>
      <c r="M56" s="58"/>
      <c r="N56" s="50"/>
      <c r="O56" s="55"/>
      <c r="P56" s="52"/>
      <c r="Q56" s="40"/>
      <c r="R56" s="71"/>
      <c r="S56" s="5"/>
      <c r="T56" s="52"/>
      <c r="U56" s="58"/>
      <c r="V56" s="24"/>
      <c r="W56" s="12"/>
      <c r="X56" s="25"/>
      <c r="Y56" s="25"/>
    </row>
    <row r="57" spans="1:25" s="26" customFormat="1" ht="15.75">
      <c r="A57" s="3" t="s">
        <v>53</v>
      </c>
      <c r="B57" s="92"/>
      <c r="C57" s="45">
        <v>1</v>
      </c>
      <c r="D57" s="79">
        <f>SUM(D58:D64)</f>
        <v>27767</v>
      </c>
      <c r="E57" s="72">
        <v>1</v>
      </c>
      <c r="F57" s="88">
        <v>0</v>
      </c>
      <c r="G57" s="67">
        <v>0</v>
      </c>
      <c r="H57" s="52">
        <v>3377</v>
      </c>
      <c r="I57" s="39">
        <v>1</v>
      </c>
      <c r="J57" s="50">
        <v>585958</v>
      </c>
      <c r="K57" s="38">
        <v>1</v>
      </c>
      <c r="L57" s="52">
        <v>5415</v>
      </c>
      <c r="M57" s="38">
        <v>1</v>
      </c>
      <c r="N57" s="50">
        <v>237042.09626999998</v>
      </c>
      <c r="O57" s="49">
        <v>0.9999999999999999</v>
      </c>
      <c r="P57" s="52">
        <v>71047</v>
      </c>
      <c r="Q57" s="39">
        <v>1</v>
      </c>
      <c r="R57" s="71">
        <v>0</v>
      </c>
      <c r="S57" s="72">
        <v>0</v>
      </c>
      <c r="T57" s="52">
        <v>195923.1142108</v>
      </c>
      <c r="U57" s="39">
        <v>1</v>
      </c>
      <c r="V57" s="24"/>
      <c r="W57" s="12"/>
      <c r="X57" s="25"/>
      <c r="Y57" s="25"/>
    </row>
    <row r="58" spans="1:25" ht="15.75">
      <c r="A58" s="5" t="s">
        <v>54</v>
      </c>
      <c r="B58" s="93">
        <v>13168</v>
      </c>
      <c r="C58" s="51">
        <v>0.5234952691420848</v>
      </c>
      <c r="D58" s="78">
        <v>4274</v>
      </c>
      <c r="E58" s="72">
        <v>0.15392372240429286</v>
      </c>
      <c r="F58" s="61">
        <v>0</v>
      </c>
      <c r="G58" s="60">
        <v>0</v>
      </c>
      <c r="H58" s="53">
        <v>70</v>
      </c>
      <c r="I58" s="39">
        <v>0.020728457210541902</v>
      </c>
      <c r="J58" s="48">
        <v>164680</v>
      </c>
      <c r="K58" s="41">
        <v>0.2810440338727349</v>
      </c>
      <c r="L58" s="53">
        <v>0</v>
      </c>
      <c r="M58" s="38">
        <v>0</v>
      </c>
      <c r="N58" s="48">
        <v>78671.47234000001</v>
      </c>
      <c r="O58" s="55">
        <v>0.3318881902326336</v>
      </c>
      <c r="P58" s="53">
        <v>22016</v>
      </c>
      <c r="Q58" s="39">
        <v>0.30987937562458656</v>
      </c>
      <c r="R58" s="70">
        <v>0</v>
      </c>
      <c r="S58" s="72">
        <v>0</v>
      </c>
      <c r="T58" s="53">
        <v>123065.5363748</v>
      </c>
      <c r="U58" s="38">
        <v>0.6281317897100687</v>
      </c>
      <c r="V58" s="18"/>
      <c r="W58" s="13"/>
      <c r="X58" s="22"/>
      <c r="Y58" s="22"/>
    </row>
    <row r="59" spans="1:25" ht="15.75">
      <c r="A59" s="5" t="s">
        <v>55</v>
      </c>
      <c r="B59" s="93">
        <v>8030</v>
      </c>
      <c r="C59" s="51">
        <v>0.3192335215075137</v>
      </c>
      <c r="D59" s="78">
        <v>609</v>
      </c>
      <c r="E59" s="72">
        <v>0.021932509813807757</v>
      </c>
      <c r="F59" s="61">
        <v>0</v>
      </c>
      <c r="G59" s="60">
        <v>0</v>
      </c>
      <c r="H59" s="53">
        <v>0</v>
      </c>
      <c r="I59" s="39">
        <v>0</v>
      </c>
      <c r="J59" s="48">
        <v>90290</v>
      </c>
      <c r="K59" s="41">
        <v>0.1540895422538817</v>
      </c>
      <c r="L59" s="53">
        <v>0</v>
      </c>
      <c r="M59" s="38">
        <v>0</v>
      </c>
      <c r="N59" s="48">
        <v>32644.61983</v>
      </c>
      <c r="O59" s="55">
        <v>0.13771655053546494</v>
      </c>
      <c r="P59" s="53">
        <v>309</v>
      </c>
      <c r="Q59" s="39">
        <v>0.00434923360592284</v>
      </c>
      <c r="R59" s="70">
        <v>0</v>
      </c>
      <c r="S59" s="72">
        <v>0</v>
      </c>
      <c r="T59" s="53">
        <v>11122.1461953</v>
      </c>
      <c r="U59" s="38">
        <v>0.0567679124543382</v>
      </c>
      <c r="V59" s="18"/>
      <c r="W59" s="13"/>
      <c r="X59" s="22"/>
      <c r="Y59" s="22"/>
    </row>
    <row r="60" spans="1:25" ht="15.75">
      <c r="A60" s="5" t="s">
        <v>56</v>
      </c>
      <c r="B60" s="93">
        <v>671</v>
      </c>
      <c r="C60" s="51">
        <v>0.026675677824600463</v>
      </c>
      <c r="D60" s="78">
        <v>20704</v>
      </c>
      <c r="E60" s="72">
        <v>0.7456333057226204</v>
      </c>
      <c r="F60" s="61">
        <v>0</v>
      </c>
      <c r="G60" s="60">
        <v>0</v>
      </c>
      <c r="H60" s="53">
        <v>2465</v>
      </c>
      <c r="I60" s="39">
        <v>0.7299378146283684</v>
      </c>
      <c r="J60" s="48">
        <v>95823</v>
      </c>
      <c r="K60" s="41">
        <v>0.16353219855347995</v>
      </c>
      <c r="L60" s="53">
        <v>4281</v>
      </c>
      <c r="M60" s="48">
        <v>0.7905817174515235</v>
      </c>
      <c r="N60" s="48">
        <v>51181.84277999997</v>
      </c>
      <c r="O60" s="55">
        <v>0.2159187907353886</v>
      </c>
      <c r="P60" s="53">
        <v>7415</v>
      </c>
      <c r="Q60" s="39">
        <v>0.10436753135248497</v>
      </c>
      <c r="R60" s="70">
        <v>0</v>
      </c>
      <c r="S60" s="72">
        <v>0</v>
      </c>
      <c r="T60" s="53">
        <v>60324.5410592</v>
      </c>
      <c r="U60" s="39">
        <v>0.3078990516366276</v>
      </c>
      <c r="V60" s="18"/>
      <c r="W60" s="13"/>
      <c r="X60" s="22"/>
      <c r="Y60" s="22"/>
    </row>
    <row r="61" spans="1:25" ht="15.75">
      <c r="A61" s="5" t="s">
        <v>57</v>
      </c>
      <c r="B61" s="93">
        <v>0</v>
      </c>
      <c r="C61" s="51">
        <v>0</v>
      </c>
      <c r="D61" s="78">
        <v>256</v>
      </c>
      <c r="E61" s="72">
        <v>0.009219577195952029</v>
      </c>
      <c r="F61" s="61">
        <v>0</v>
      </c>
      <c r="G61" s="60">
        <v>0</v>
      </c>
      <c r="H61" s="53">
        <v>0</v>
      </c>
      <c r="I61" s="38">
        <v>0</v>
      </c>
      <c r="J61" s="48">
        <v>40993</v>
      </c>
      <c r="K61" s="41">
        <v>0.06995893903658625</v>
      </c>
      <c r="L61" s="53">
        <v>1133</v>
      </c>
      <c r="M61" s="39">
        <v>0.2092336103416436</v>
      </c>
      <c r="N61" s="48">
        <v>17513.66491</v>
      </c>
      <c r="O61" s="55">
        <v>0.07388419688143184</v>
      </c>
      <c r="P61" s="53">
        <v>34101</v>
      </c>
      <c r="Q61" s="39">
        <v>0.4799780427041254</v>
      </c>
      <c r="R61" s="70">
        <v>0</v>
      </c>
      <c r="S61" s="72">
        <v>0</v>
      </c>
      <c r="T61" s="53">
        <v>0</v>
      </c>
      <c r="U61" s="38">
        <v>0</v>
      </c>
      <c r="V61" s="18"/>
      <c r="W61" s="13"/>
      <c r="X61" s="22"/>
      <c r="Y61" s="22"/>
    </row>
    <row r="62" spans="1:25" ht="15.75">
      <c r="A62" s="5" t="s">
        <v>58</v>
      </c>
      <c r="B62" s="93">
        <v>0</v>
      </c>
      <c r="C62" s="51">
        <v>0</v>
      </c>
      <c r="D62" s="78">
        <v>187</v>
      </c>
      <c r="E62" s="72">
        <v>0.006734613029855584</v>
      </c>
      <c r="F62" s="61">
        <v>0</v>
      </c>
      <c r="G62" s="60">
        <v>0</v>
      </c>
      <c r="H62" s="53">
        <v>0</v>
      </c>
      <c r="I62" s="38">
        <v>0</v>
      </c>
      <c r="J62" s="48">
        <v>3751</v>
      </c>
      <c r="K62" s="41">
        <v>0.006401482700125265</v>
      </c>
      <c r="L62" s="53">
        <v>0</v>
      </c>
      <c r="M62" s="39">
        <v>0</v>
      </c>
      <c r="N62" s="48">
        <v>4221.8936</v>
      </c>
      <c r="O62" s="55">
        <v>0.017810733479133187</v>
      </c>
      <c r="P62" s="53">
        <v>0</v>
      </c>
      <c r="Q62" s="39" t="s">
        <v>77</v>
      </c>
      <c r="R62" s="70">
        <v>0</v>
      </c>
      <c r="S62" s="72">
        <v>0</v>
      </c>
      <c r="T62" s="53">
        <v>363.7331693</v>
      </c>
      <c r="U62" s="39">
        <v>0.001856509737328122</v>
      </c>
      <c r="V62" s="18"/>
      <c r="W62" s="13"/>
      <c r="X62" s="22"/>
      <c r="Y62" s="22"/>
    </row>
    <row r="63" spans="1:25" ht="15.75">
      <c r="A63" s="5" t="s">
        <v>59</v>
      </c>
      <c r="B63" s="93">
        <v>3285</v>
      </c>
      <c r="C63" s="51">
        <v>0.13059553152580106</v>
      </c>
      <c r="D63" s="78">
        <v>1737</v>
      </c>
      <c r="E63" s="72">
        <v>0.06255627183347139</v>
      </c>
      <c r="F63" s="61">
        <v>0</v>
      </c>
      <c r="G63" s="60">
        <v>0</v>
      </c>
      <c r="H63" s="53">
        <v>842</v>
      </c>
      <c r="I63" s="39">
        <v>0.24933372816108973</v>
      </c>
      <c r="J63" s="48">
        <v>14636</v>
      </c>
      <c r="K63" s="41">
        <v>0.024977899439891597</v>
      </c>
      <c r="L63" s="53">
        <v>0</v>
      </c>
      <c r="M63" s="38">
        <v>0</v>
      </c>
      <c r="N63" s="48">
        <v>10251.852560000001</v>
      </c>
      <c r="O63" s="55">
        <v>0.04324907989474895</v>
      </c>
      <c r="P63" s="53">
        <v>1496</v>
      </c>
      <c r="Q63" s="39">
        <v>0.021056483736118344</v>
      </c>
      <c r="R63" s="70">
        <v>0</v>
      </c>
      <c r="S63" s="72">
        <v>0</v>
      </c>
      <c r="T63" s="53">
        <v>0</v>
      </c>
      <c r="U63" s="38">
        <v>0</v>
      </c>
      <c r="V63" s="18"/>
      <c r="W63" s="13"/>
      <c r="X63" s="22"/>
      <c r="Y63" s="22"/>
    </row>
    <row r="64" spans="1:25" ht="15.75">
      <c r="A64" s="5" t="s">
        <v>60</v>
      </c>
      <c r="B64" s="93">
        <v>0</v>
      </c>
      <c r="C64" s="51">
        <v>0</v>
      </c>
      <c r="D64" s="78">
        <v>0</v>
      </c>
      <c r="E64" s="72">
        <v>0</v>
      </c>
      <c r="F64" s="61">
        <v>0</v>
      </c>
      <c r="G64" s="60">
        <v>0</v>
      </c>
      <c r="H64" s="53">
        <v>0</v>
      </c>
      <c r="I64" s="38">
        <v>0</v>
      </c>
      <c r="J64" s="48">
        <v>175785</v>
      </c>
      <c r="K64" s="41">
        <v>0.29999590414330035</v>
      </c>
      <c r="L64" s="53">
        <v>0</v>
      </c>
      <c r="M64" s="38">
        <v>0</v>
      </c>
      <c r="N64" s="48">
        <v>42556.75025</v>
      </c>
      <c r="O64" s="55">
        <v>0.1795324582411988</v>
      </c>
      <c r="P64" s="53">
        <v>5710</v>
      </c>
      <c r="Q64" s="39">
        <v>0.08036933297676187</v>
      </c>
      <c r="R64" s="70">
        <v>0</v>
      </c>
      <c r="S64" s="72">
        <v>0</v>
      </c>
      <c r="T64" s="53">
        <v>1047.1574122</v>
      </c>
      <c r="U64" s="39">
        <v>0.005344736461637341</v>
      </c>
      <c r="V64" s="18"/>
      <c r="W64" s="13"/>
      <c r="X64" s="22"/>
      <c r="Y64" s="22"/>
    </row>
    <row r="65" spans="1:25" s="26" customFormat="1" ht="15.75">
      <c r="A65" s="3" t="s">
        <v>61</v>
      </c>
      <c r="B65" s="92"/>
      <c r="C65" s="45">
        <v>1.0000079959449788</v>
      </c>
      <c r="D65" s="78">
        <f>SUM(D66:D69)</f>
        <v>27767</v>
      </c>
      <c r="E65" s="72">
        <v>1</v>
      </c>
      <c r="F65" s="88">
        <v>0</v>
      </c>
      <c r="G65" s="67">
        <v>0</v>
      </c>
      <c r="H65" s="53">
        <v>3377</v>
      </c>
      <c r="I65" s="38">
        <v>1</v>
      </c>
      <c r="J65" s="50">
        <v>585958</v>
      </c>
      <c r="K65" s="38">
        <v>1</v>
      </c>
      <c r="L65" s="53">
        <v>5415</v>
      </c>
      <c r="M65" s="39">
        <v>1</v>
      </c>
      <c r="N65" s="50">
        <v>237042.09627000004</v>
      </c>
      <c r="O65" s="49">
        <v>1</v>
      </c>
      <c r="P65" s="53">
        <v>71047</v>
      </c>
      <c r="Q65" s="39">
        <v>1</v>
      </c>
      <c r="R65" s="70">
        <v>0</v>
      </c>
      <c r="S65" s="72">
        <v>0</v>
      </c>
      <c r="T65" s="53">
        <v>195923.11421139998</v>
      </c>
      <c r="U65" s="39">
        <v>1.0000000000030622</v>
      </c>
      <c r="V65" s="24"/>
      <c r="W65" s="12"/>
      <c r="X65" s="25"/>
      <c r="Y65" s="25"/>
    </row>
    <row r="66" spans="1:25" ht="15.75">
      <c r="A66" s="5" t="s">
        <v>43</v>
      </c>
      <c r="B66" s="93">
        <v>25154.201129999998</v>
      </c>
      <c r="C66" s="51">
        <v>1.0000079959449788</v>
      </c>
      <c r="D66" s="78">
        <v>27360</v>
      </c>
      <c r="E66" s="72">
        <v>0.9853423128173732</v>
      </c>
      <c r="F66" s="61">
        <v>0</v>
      </c>
      <c r="G66" s="60">
        <v>0</v>
      </c>
      <c r="H66" s="53">
        <v>3288</v>
      </c>
      <c r="I66" s="39">
        <v>0.9736452472608824</v>
      </c>
      <c r="J66" s="48">
        <v>580459</v>
      </c>
      <c r="K66" s="41">
        <v>0.9906153683369798</v>
      </c>
      <c r="L66" s="53">
        <v>5415</v>
      </c>
      <c r="M66" s="39">
        <v>1</v>
      </c>
      <c r="N66" s="48">
        <v>228466.40037000005</v>
      </c>
      <c r="O66" s="55">
        <v>0.9638220550908732</v>
      </c>
      <c r="P66" s="53">
        <v>70952</v>
      </c>
      <c r="Q66" s="39">
        <v>0.9986628569819979</v>
      </c>
      <c r="R66" s="70">
        <v>0</v>
      </c>
      <c r="S66" s="72">
        <v>0</v>
      </c>
      <c r="T66" s="53">
        <v>194072.45729</v>
      </c>
      <c r="U66" s="39">
        <v>0.9905541674944548</v>
      </c>
      <c r="V66" s="18"/>
      <c r="W66" s="13"/>
      <c r="X66" s="22"/>
      <c r="Y66" s="22"/>
    </row>
    <row r="67" spans="1:25" ht="15.75">
      <c r="A67" s="5" t="s">
        <v>44</v>
      </c>
      <c r="B67" s="93">
        <v>0</v>
      </c>
      <c r="C67" s="51">
        <v>0</v>
      </c>
      <c r="D67" s="78">
        <v>0</v>
      </c>
      <c r="E67" s="72">
        <v>0</v>
      </c>
      <c r="F67" s="61">
        <v>0</v>
      </c>
      <c r="G67" s="60">
        <v>0</v>
      </c>
      <c r="H67" s="53">
        <v>0</v>
      </c>
      <c r="I67" s="38">
        <v>0</v>
      </c>
      <c r="J67" s="48">
        <v>0</v>
      </c>
      <c r="K67" s="38">
        <v>0</v>
      </c>
      <c r="L67" s="53">
        <v>0</v>
      </c>
      <c r="M67" s="48">
        <v>0</v>
      </c>
      <c r="N67" s="48">
        <v>0</v>
      </c>
      <c r="O67" s="55">
        <v>0</v>
      </c>
      <c r="P67" s="53">
        <v>0</v>
      </c>
      <c r="Q67" s="39">
        <v>0</v>
      </c>
      <c r="R67" s="70">
        <v>0</v>
      </c>
      <c r="S67" s="72">
        <v>0</v>
      </c>
      <c r="T67" s="53">
        <v>0</v>
      </c>
      <c r="U67" s="38">
        <v>0</v>
      </c>
      <c r="V67" s="18"/>
      <c r="W67" s="13"/>
      <c r="X67" s="22"/>
      <c r="Y67" s="22"/>
    </row>
    <row r="68" spans="1:23" ht="15.75">
      <c r="A68" s="5" t="s">
        <v>45</v>
      </c>
      <c r="B68" s="93">
        <v>0</v>
      </c>
      <c r="C68" s="51">
        <v>0</v>
      </c>
      <c r="D68" s="78">
        <v>407</v>
      </c>
      <c r="E68" s="72">
        <v>0.014657687182626859</v>
      </c>
      <c r="F68" s="61">
        <v>0</v>
      </c>
      <c r="G68" s="60">
        <v>0</v>
      </c>
      <c r="H68" s="53">
        <v>89</v>
      </c>
      <c r="I68" s="38">
        <v>0.02635475273911756</v>
      </c>
      <c r="J68" s="48">
        <v>5499</v>
      </c>
      <c r="K68" s="38">
        <v>0.009384631663020216</v>
      </c>
      <c r="L68" s="53">
        <v>0</v>
      </c>
      <c r="M68" s="39">
        <v>0</v>
      </c>
      <c r="N68" s="48">
        <v>8575.695899999999</v>
      </c>
      <c r="O68" s="55">
        <v>0.036177944909126826</v>
      </c>
      <c r="P68" s="53">
        <v>95</v>
      </c>
      <c r="Q68" s="39">
        <v>0.0013371430180021675</v>
      </c>
      <c r="R68" s="70">
        <v>0</v>
      </c>
      <c r="S68" s="72">
        <v>0</v>
      </c>
      <c r="T68" s="53">
        <v>1850.6569214</v>
      </c>
      <c r="U68" s="39">
        <v>0.009445832508607527</v>
      </c>
      <c r="V68" s="18"/>
      <c r="W68" s="13"/>
    </row>
    <row r="69" spans="1:23" ht="15.75">
      <c r="A69" s="9" t="s">
        <v>46</v>
      </c>
      <c r="B69" s="93">
        <v>0</v>
      </c>
      <c r="C69" s="51">
        <v>0</v>
      </c>
      <c r="D69" s="78">
        <v>0</v>
      </c>
      <c r="E69" s="72">
        <v>0</v>
      </c>
      <c r="F69" s="61">
        <v>0</v>
      </c>
      <c r="G69" s="60">
        <v>0</v>
      </c>
      <c r="H69" s="53">
        <v>0</v>
      </c>
      <c r="I69" s="38">
        <v>0</v>
      </c>
      <c r="J69" s="48">
        <v>0</v>
      </c>
      <c r="K69" s="38">
        <v>0</v>
      </c>
      <c r="L69" s="53">
        <v>0</v>
      </c>
      <c r="M69" s="38">
        <v>0</v>
      </c>
      <c r="N69" s="48">
        <v>0</v>
      </c>
      <c r="O69" s="55">
        <v>0</v>
      </c>
      <c r="P69" s="53">
        <v>0</v>
      </c>
      <c r="Q69" s="38">
        <v>0</v>
      </c>
      <c r="R69" s="70">
        <v>0</v>
      </c>
      <c r="S69" s="72">
        <v>0</v>
      </c>
      <c r="T69" s="53">
        <v>0</v>
      </c>
      <c r="U69" s="39">
        <v>0</v>
      </c>
      <c r="V69" s="18"/>
      <c r="W69" s="13"/>
    </row>
    <row r="70" spans="1:23" s="26" customFormat="1" ht="15.75">
      <c r="A70" s="7" t="s">
        <v>62</v>
      </c>
      <c r="B70" s="92"/>
      <c r="C70" s="45">
        <v>1</v>
      </c>
      <c r="D70" s="79">
        <f>SUM(D71:D77)</f>
        <v>27767</v>
      </c>
      <c r="E70" s="67">
        <v>1</v>
      </c>
      <c r="F70" s="88">
        <v>0</v>
      </c>
      <c r="G70" s="67">
        <v>0</v>
      </c>
      <c r="H70" s="52">
        <v>3377</v>
      </c>
      <c r="I70" s="38">
        <v>1</v>
      </c>
      <c r="J70" s="50">
        <v>585958</v>
      </c>
      <c r="K70" s="38">
        <v>1</v>
      </c>
      <c r="L70" s="52">
        <v>5415</v>
      </c>
      <c r="M70" s="48">
        <v>1</v>
      </c>
      <c r="N70" s="50">
        <v>237042.09626999995</v>
      </c>
      <c r="O70" s="49">
        <v>1</v>
      </c>
      <c r="P70" s="52">
        <v>71047</v>
      </c>
      <c r="Q70" s="38">
        <v>1</v>
      </c>
      <c r="R70" s="71">
        <v>0</v>
      </c>
      <c r="S70" s="75">
        <v>0</v>
      </c>
      <c r="T70" s="52">
        <v>195923.1142029</v>
      </c>
      <c r="U70" s="38">
        <v>0.999999999959678</v>
      </c>
      <c r="V70" s="11"/>
      <c r="W70" s="12"/>
    </row>
    <row r="71" spans="1:23" ht="15.75">
      <c r="A71" s="8" t="s">
        <v>63</v>
      </c>
      <c r="B71" s="93">
        <v>1194</v>
      </c>
      <c r="C71" s="51">
        <v>0.04746759958654687</v>
      </c>
      <c r="D71" s="78">
        <v>4001</v>
      </c>
      <c r="E71" s="72">
        <v>0.14409190766017216</v>
      </c>
      <c r="F71" s="61">
        <v>0</v>
      </c>
      <c r="G71" s="60">
        <v>0</v>
      </c>
      <c r="H71" s="53">
        <v>70</v>
      </c>
      <c r="I71" s="39">
        <v>0.020728457210541902</v>
      </c>
      <c r="J71" s="48">
        <v>123882</v>
      </c>
      <c r="K71" s="41">
        <v>0.21141788319299334</v>
      </c>
      <c r="L71" s="53">
        <v>339</v>
      </c>
      <c r="M71" s="39">
        <v>0.06260387811634349</v>
      </c>
      <c r="N71" s="48">
        <v>5077.297479999999</v>
      </c>
      <c r="O71" s="59">
        <v>0.021419391575987264</v>
      </c>
      <c r="P71" s="53">
        <v>173</v>
      </c>
      <c r="Q71" s="39">
        <v>0.002435007811730263</v>
      </c>
      <c r="R71" s="70">
        <v>0</v>
      </c>
      <c r="S71" s="72">
        <v>0</v>
      </c>
      <c r="T71" s="53">
        <v>156644.34714</v>
      </c>
      <c r="U71" s="39">
        <v>0.7995194838086398</v>
      </c>
      <c r="V71" s="18"/>
      <c r="W71" s="13"/>
    </row>
    <row r="72" spans="1:23" ht="15.75">
      <c r="A72" s="8" t="s">
        <v>64</v>
      </c>
      <c r="B72" s="93">
        <v>1663</v>
      </c>
      <c r="C72" s="51">
        <v>0.06611274548779518</v>
      </c>
      <c r="D72" s="78">
        <v>3944</v>
      </c>
      <c r="E72" s="72">
        <v>0.14203911117513596</v>
      </c>
      <c r="F72" s="61">
        <v>0</v>
      </c>
      <c r="G72" s="60">
        <v>0</v>
      </c>
      <c r="H72" s="53">
        <v>0</v>
      </c>
      <c r="I72" s="39">
        <v>0</v>
      </c>
      <c r="J72" s="48">
        <v>183738</v>
      </c>
      <c r="K72" s="41">
        <v>0.31356854928168915</v>
      </c>
      <c r="L72" s="53">
        <v>976</v>
      </c>
      <c r="M72" s="39">
        <v>0.18024007386888274</v>
      </c>
      <c r="N72" s="48">
        <v>591.2501500000001</v>
      </c>
      <c r="O72" s="55">
        <v>0.002494283333229317</v>
      </c>
      <c r="P72" s="53">
        <v>8383</v>
      </c>
      <c r="Q72" s="39">
        <v>0.11799231494644391</v>
      </c>
      <c r="R72" s="70">
        <v>0</v>
      </c>
      <c r="S72" s="72">
        <v>0</v>
      </c>
      <c r="T72" s="53">
        <v>26956.1707</v>
      </c>
      <c r="U72" s="38">
        <v>0.13758545441961986</v>
      </c>
      <c r="V72" s="18"/>
      <c r="W72" s="13"/>
    </row>
    <row r="73" spans="1:23" ht="15.75">
      <c r="A73" s="8" t="s">
        <v>65</v>
      </c>
      <c r="B73" s="93">
        <v>857</v>
      </c>
      <c r="C73" s="51">
        <v>0.03407012801144947</v>
      </c>
      <c r="D73" s="78">
        <v>6894</v>
      </c>
      <c r="E73" s="72">
        <v>0.2482803327691144</v>
      </c>
      <c r="F73" s="61">
        <v>0</v>
      </c>
      <c r="G73" s="60">
        <v>0</v>
      </c>
      <c r="H73" s="53">
        <v>2764</v>
      </c>
      <c r="I73" s="39">
        <v>0.8184779389991116</v>
      </c>
      <c r="J73" s="48">
        <v>259283</v>
      </c>
      <c r="K73" s="41">
        <v>0.44249417193723783</v>
      </c>
      <c r="L73" s="53">
        <v>1681</v>
      </c>
      <c r="M73" s="39">
        <v>0.31043397968605724</v>
      </c>
      <c r="N73" s="48">
        <v>27579.729880000003</v>
      </c>
      <c r="O73" s="55">
        <v>0.11634950210947191</v>
      </c>
      <c r="P73" s="53">
        <v>2662</v>
      </c>
      <c r="Q73" s="39">
        <v>0.037468154883387055</v>
      </c>
      <c r="R73" s="70">
        <v>0</v>
      </c>
      <c r="S73" s="72">
        <v>0</v>
      </c>
      <c r="T73" s="53">
        <v>380.4856571</v>
      </c>
      <c r="U73" s="38">
        <v>0.0019420151554482908</v>
      </c>
      <c r="V73" s="18"/>
      <c r="W73" s="13"/>
    </row>
    <row r="74" spans="1:23" ht="15.75">
      <c r="A74" s="8" t="s">
        <v>66</v>
      </c>
      <c r="B74" s="93">
        <v>21331</v>
      </c>
      <c r="C74" s="51">
        <v>0.8480162200842808</v>
      </c>
      <c r="D74" s="78">
        <v>7250</v>
      </c>
      <c r="E74" s="72">
        <v>0.2611013073072352</v>
      </c>
      <c r="F74" s="61">
        <v>0</v>
      </c>
      <c r="G74" s="60">
        <v>0</v>
      </c>
      <c r="H74" s="53">
        <v>543</v>
      </c>
      <c r="I74" s="39">
        <v>0.16079360379034646</v>
      </c>
      <c r="J74" s="48">
        <v>427</v>
      </c>
      <c r="K74" s="41">
        <v>0.000728721171141959</v>
      </c>
      <c r="L74" s="53">
        <v>2419</v>
      </c>
      <c r="M74" s="53">
        <v>0.4467220683287165</v>
      </c>
      <c r="N74" s="48">
        <v>20995.742889999998</v>
      </c>
      <c r="O74" s="55">
        <v>0.08857389982783923</v>
      </c>
      <c r="P74" s="53">
        <v>26873</v>
      </c>
      <c r="Q74" s="39">
        <v>0.3782425718186553</v>
      </c>
      <c r="R74" s="70">
        <v>0</v>
      </c>
      <c r="S74" s="72">
        <v>0</v>
      </c>
      <c r="T74" s="53">
        <v>0</v>
      </c>
      <c r="U74" s="38">
        <v>0</v>
      </c>
      <c r="V74" s="18"/>
      <c r="W74" s="13"/>
    </row>
    <row r="75" spans="1:23" ht="15.75">
      <c r="A75" s="8" t="s">
        <v>67</v>
      </c>
      <c r="B75" s="93">
        <v>109</v>
      </c>
      <c r="C75" s="51">
        <v>0.004333306829927646</v>
      </c>
      <c r="D75" s="78">
        <v>5678</v>
      </c>
      <c r="E75" s="72">
        <v>0.20448734108834227</v>
      </c>
      <c r="F75" s="61">
        <v>0</v>
      </c>
      <c r="G75" s="60">
        <v>0</v>
      </c>
      <c r="H75" s="53">
        <v>0</v>
      </c>
      <c r="I75" s="39">
        <v>0</v>
      </c>
      <c r="J75" s="48">
        <v>18628</v>
      </c>
      <c r="K75" s="38">
        <v>0.03179067441693773</v>
      </c>
      <c r="L75" s="53">
        <v>0</v>
      </c>
      <c r="M75" s="38">
        <v>0</v>
      </c>
      <c r="N75" s="48">
        <v>170087.25561999995</v>
      </c>
      <c r="O75" s="55">
        <v>0.7175402947258115</v>
      </c>
      <c r="P75" s="53">
        <v>23073</v>
      </c>
      <c r="Q75" s="39">
        <v>0.32475685109856856</v>
      </c>
      <c r="R75" s="70">
        <v>0</v>
      </c>
      <c r="S75" s="72">
        <v>0</v>
      </c>
      <c r="T75" s="53">
        <v>11942.1107058</v>
      </c>
      <c r="U75" s="38">
        <v>0.06095304657597009</v>
      </c>
      <c r="V75" s="18"/>
      <c r="W75" s="13"/>
    </row>
    <row r="76" spans="1:23" ht="15.75">
      <c r="A76" s="8" t="s">
        <v>68</v>
      </c>
      <c r="B76" s="93">
        <v>0</v>
      </c>
      <c r="C76" s="51">
        <v>0</v>
      </c>
      <c r="D76" s="78">
        <v>0</v>
      </c>
      <c r="E76" s="72">
        <v>0</v>
      </c>
      <c r="F76" s="61">
        <v>0</v>
      </c>
      <c r="G76" s="60">
        <v>0</v>
      </c>
      <c r="H76" s="53">
        <v>0</v>
      </c>
      <c r="I76" s="38">
        <v>0</v>
      </c>
      <c r="J76" s="48">
        <v>0</v>
      </c>
      <c r="K76" s="38">
        <v>0</v>
      </c>
      <c r="L76" s="53">
        <v>0</v>
      </c>
      <c r="M76" s="38">
        <v>0</v>
      </c>
      <c r="N76" s="48">
        <v>11939.88917</v>
      </c>
      <c r="O76" s="55">
        <v>0.05037033234974438</v>
      </c>
      <c r="P76" s="53">
        <v>9883</v>
      </c>
      <c r="Q76" s="39">
        <v>0.13910509944121496</v>
      </c>
      <c r="R76" s="70">
        <v>0</v>
      </c>
      <c r="S76" s="72">
        <v>0</v>
      </c>
      <c r="T76" s="53">
        <v>0</v>
      </c>
      <c r="U76" s="38">
        <v>0</v>
      </c>
      <c r="V76" s="18"/>
      <c r="W76" s="13"/>
    </row>
    <row r="77" spans="1:23" ht="15.75">
      <c r="A77" s="8" t="s">
        <v>69</v>
      </c>
      <c r="B77" s="93">
        <v>0</v>
      </c>
      <c r="C77" s="51">
        <v>0</v>
      </c>
      <c r="D77" s="78">
        <v>0</v>
      </c>
      <c r="E77" s="72">
        <v>0</v>
      </c>
      <c r="F77" s="61">
        <v>0</v>
      </c>
      <c r="G77" s="60">
        <v>0</v>
      </c>
      <c r="H77" s="53">
        <v>0</v>
      </c>
      <c r="I77" s="38">
        <v>0</v>
      </c>
      <c r="J77" s="48">
        <v>0</v>
      </c>
      <c r="K77" s="38">
        <v>0</v>
      </c>
      <c r="L77" s="53">
        <v>0</v>
      </c>
      <c r="M77" s="38">
        <v>0</v>
      </c>
      <c r="N77" s="48">
        <v>770.93108</v>
      </c>
      <c r="O77" s="55">
        <v>0.003252296077916389</v>
      </c>
      <c r="P77" s="53">
        <v>0</v>
      </c>
      <c r="Q77" s="38">
        <v>0</v>
      </c>
      <c r="R77" s="70">
        <v>0</v>
      </c>
      <c r="S77" s="72">
        <v>0</v>
      </c>
      <c r="T77" s="53">
        <v>0</v>
      </c>
      <c r="U77" s="38">
        <v>0</v>
      </c>
      <c r="V77" s="18"/>
      <c r="W77" s="13"/>
    </row>
    <row r="78" spans="2:23" ht="15.75">
      <c r="B78" s="30"/>
      <c r="C78" s="100"/>
      <c r="D78" s="31"/>
      <c r="E78" s="18"/>
      <c r="F78" s="37"/>
      <c r="G78" s="18"/>
      <c r="H78" s="18"/>
      <c r="W78" s="18"/>
    </row>
    <row r="79" spans="2:8" ht="15.75">
      <c r="B79" s="31"/>
      <c r="C79" s="101"/>
      <c r="D79" s="31"/>
      <c r="E79" s="18"/>
      <c r="F79" s="31"/>
      <c r="G79" s="18"/>
      <c r="H79" s="18"/>
    </row>
    <row r="80" spans="2:8" ht="15.75">
      <c r="B80" s="31"/>
      <c r="C80" s="101"/>
      <c r="D80" s="31"/>
      <c r="E80" s="18"/>
      <c r="F80" s="31"/>
      <c r="G80" s="18"/>
      <c r="H80" s="18"/>
    </row>
    <row r="81" spans="4:8" ht="15.75">
      <c r="D81" s="31"/>
      <c r="E81" s="18"/>
      <c r="F81" s="31"/>
      <c r="G81" s="18"/>
      <c r="H81" s="18"/>
    </row>
    <row r="82" spans="4:8" ht="15.75">
      <c r="D82" s="31"/>
      <c r="E82" s="18"/>
      <c r="F82" s="31"/>
      <c r="G82" s="18"/>
      <c r="H82" s="18"/>
    </row>
    <row r="83" spans="4:8" ht="15.75">
      <c r="D83" s="31"/>
      <c r="E83" s="18"/>
      <c r="F83" s="31"/>
      <c r="G83" s="18"/>
      <c r="H83" s="18"/>
    </row>
    <row r="84" spans="4:8" ht="15.75">
      <c r="D84" s="31"/>
      <c r="E84" s="18"/>
      <c r="F84" s="31"/>
      <c r="G84" s="18"/>
      <c r="H84" s="18"/>
    </row>
    <row r="85" spans="4:8" ht="15.75">
      <c r="D85" s="31"/>
      <c r="E85" s="18"/>
      <c r="F85" s="31"/>
      <c r="G85" s="18"/>
      <c r="H85" s="18"/>
    </row>
    <row r="92" ht="15.75">
      <c r="A92" s="16"/>
    </row>
    <row r="93" ht="15.75">
      <c r="A93" s="15"/>
    </row>
    <row r="94" ht="15.75">
      <c r="A94" s="15"/>
    </row>
    <row r="95" ht="15.75">
      <c r="A95" s="15"/>
    </row>
    <row r="96" ht="15.75">
      <c r="A96" s="17"/>
    </row>
    <row r="97" ht="15.75">
      <c r="A97" s="17"/>
    </row>
    <row r="98" ht="15.75">
      <c r="A98" s="18"/>
    </row>
    <row r="99" ht="15.75">
      <c r="A99" s="16"/>
    </row>
    <row r="100" ht="15.75">
      <c r="A100" s="16"/>
    </row>
    <row r="101" ht="15.75">
      <c r="A101" s="15"/>
    </row>
    <row r="102" ht="15.75">
      <c r="A102" s="15"/>
    </row>
    <row r="103" ht="15.75">
      <c r="A103" s="16"/>
    </row>
    <row r="104" ht="15.75">
      <c r="A104" s="15"/>
    </row>
    <row r="105" ht="15.75">
      <c r="A105" s="16"/>
    </row>
    <row r="106" ht="15.75">
      <c r="A106" s="16"/>
    </row>
    <row r="107" ht="15.75">
      <c r="A107" s="16"/>
    </row>
    <row r="108" ht="15.75">
      <c r="A108" s="16"/>
    </row>
  </sheetData>
  <sheetProtection/>
  <mergeCells count="11">
    <mergeCell ref="A3:C3"/>
    <mergeCell ref="B4:C4"/>
    <mergeCell ref="D4:E4"/>
    <mergeCell ref="F4:G4"/>
    <mergeCell ref="P4:Q4"/>
    <mergeCell ref="T4:U4"/>
    <mergeCell ref="N4:O4"/>
    <mergeCell ref="H4:I4"/>
    <mergeCell ref="J4:K4"/>
    <mergeCell ref="L4:M4"/>
    <mergeCell ref="R4:S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2012-05-16T13:25:02Z</dcterms:modified>
  <cp:category/>
  <cp:version/>
  <cp:contentType/>
  <cp:contentStatus/>
</cp:coreProperties>
</file>